
<file path=[Content_Types].xml><?xml version="1.0" encoding="utf-8"?>
<Types xmlns="http://schemas.openxmlformats.org/package/2006/content-types">
  <Default Extension="bin" ContentType="application/vnd.openxmlformats-officedocument.spreadsheetml.customProperty"/>
  <Default Extension="emf" ContentType="image/x-emf"/>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rinterSettings/printerSettings1.bin" ContentType="application/vnd.openxmlformats-officedocument.spreadsheetml.printerSettings"/>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hp-my.sharepoint.com/personal/hilde_fies_hp_com/Documents/Desktop/"/>
    </mc:Choice>
  </mc:AlternateContent>
  <xr:revisionPtr revIDLastSave="10" documentId="8_{F9D80A15-A900-44BA-803C-E1491FD9E425}" xr6:coauthVersionLast="47" xr6:coauthVersionMax="47" xr10:uidLastSave="{1A9AD49F-4949-4628-ABE6-CE51813B50A7}"/>
  <bookViews>
    <workbookView xWindow="-108" yWindow="-108" windowWidth="23256" windowHeight="12576" tabRatio="744" firstSheet="1" activeTab="1" xr2:uid="{0C7FF432-A87E-47CA-8BFA-059017CFED6F}"/>
  </bookViews>
  <sheets>
    <sheet name="Format_Table" sheetId="3" state="veryHidden" r:id="rId1"/>
    <sheet name="Menu" sheetId="53" r:id="rId2"/>
    <sheet name="Print Pricelist_Comm Channel" sheetId="49" r:id="rId3"/>
    <sheet name="OPS HW Carepacks" sheetId="52" r:id="rId4"/>
    <sheet name="Print Trans Portfolio_Comm chan" sheetId="50" r:id="rId5"/>
    <sheet name="HP Supplies &amp; Media" sheetId="54" r:id="rId6"/>
    <sheet name="Sheet1" sheetId="26" state="hidden" r:id="rId7"/>
  </sheets>
  <definedNames>
    <definedName name="_xlnm._FilterDatabase" localSheetId="2" hidden="1">'Print Pricelist_Comm Channel'!$A$22:$AU$226</definedName>
    <definedName name="Replacements">#REF!</definedName>
    <definedName name="Slicer___of_recommended_users1">#N/A</definedName>
    <definedName name="Slicer_Flow1">#N/A</definedName>
    <definedName name="Slicer_Format1">#N/A</definedName>
    <definedName name="Slicer_HP1">#N/A</definedName>
    <definedName name="Slicer_Maximum_recommended_monthly_print_volume1">#N/A</definedName>
    <definedName name="Slicer_Minimum_recommended_monthly_print_volume1">#N/A</definedName>
    <definedName name="Slicer_Mono_Color1">#N/A</definedName>
    <definedName name="Slicer_Pro_Ent1">#N/A</definedName>
    <definedName name="Slicer_Product_Type1">#N/A</definedName>
    <definedName name="Slicer_Series1">#N/A</definedName>
    <definedName name="Slicer_Standard_Print_Speed_A4_Black__ISO__in_ppm1">#N/A</definedName>
    <definedName name="Slicer_Standard_Print_Speed_A4_Color__ISO__in_ppm1">#N/A</definedName>
    <definedName name="Slicer_Technology1">#N/A</definedName>
    <definedName name="Slicer_Type1">#N/A</definedName>
  </definedNames>
  <calcPr calcId="191028" calcOnSave="0" concurrentManualCount="16"/>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568" i="54" l="1"/>
  <c r="Y568" i="54"/>
  <c r="V568" i="54"/>
  <c r="U568" i="54"/>
  <c r="T568" i="54"/>
  <c r="Z567" i="54"/>
  <c r="Y567" i="54"/>
  <c r="V567" i="54"/>
  <c r="U567" i="54"/>
  <c r="T567" i="54"/>
  <c r="X567" i="54" s="1"/>
  <c r="Z565" i="54"/>
  <c r="Y565" i="54"/>
  <c r="X565" i="54"/>
  <c r="V565" i="54"/>
  <c r="U565" i="54"/>
  <c r="T565" i="54"/>
  <c r="Z563" i="54"/>
  <c r="Y563" i="54"/>
  <c r="V563" i="54"/>
  <c r="U563" i="54"/>
  <c r="T563" i="54"/>
  <c r="Z562" i="54"/>
  <c r="Y562" i="54"/>
  <c r="V562" i="54"/>
  <c r="U562" i="54"/>
  <c r="T562" i="54"/>
  <c r="Z561" i="54"/>
  <c r="Y561" i="54"/>
  <c r="X561" i="54"/>
  <c r="V561" i="54"/>
  <c r="U561" i="54"/>
  <c r="T561" i="54"/>
  <c r="Z560" i="54"/>
  <c r="Y560" i="54"/>
  <c r="X560" i="54"/>
  <c r="V560" i="54"/>
  <c r="U560" i="54"/>
  <c r="T560" i="54"/>
  <c r="Z559" i="54"/>
  <c r="Y559" i="54"/>
  <c r="V559" i="54"/>
  <c r="U559" i="54"/>
  <c r="T559" i="54"/>
  <c r="Z558" i="54"/>
  <c r="Y558" i="54"/>
  <c r="X558" i="54"/>
  <c r="V558" i="54"/>
  <c r="U558" i="54"/>
  <c r="T558" i="54"/>
  <c r="Z557" i="54"/>
  <c r="Y557" i="54"/>
  <c r="V557" i="54"/>
  <c r="U557" i="54"/>
  <c r="T557" i="54"/>
  <c r="Z556" i="54"/>
  <c r="Y556" i="54"/>
  <c r="V556" i="54"/>
  <c r="U556" i="54"/>
  <c r="T556" i="54"/>
  <c r="Z555" i="54"/>
  <c r="Y555" i="54"/>
  <c r="V555" i="54"/>
  <c r="U555" i="54"/>
  <c r="T555" i="54"/>
  <c r="X555" i="54" s="1"/>
  <c r="Z554" i="54"/>
  <c r="Y554" i="54"/>
  <c r="V554" i="54"/>
  <c r="U554" i="54"/>
  <c r="T554" i="54"/>
  <c r="Z553" i="54"/>
  <c r="Y553" i="54"/>
  <c r="V553" i="54"/>
  <c r="U553" i="54"/>
  <c r="T553" i="54"/>
  <c r="Z552" i="54"/>
  <c r="Y552" i="54"/>
  <c r="V552" i="54"/>
  <c r="U552" i="54"/>
  <c r="T552" i="54"/>
  <c r="X552" i="54" s="1"/>
  <c r="Z551" i="54"/>
  <c r="Y551" i="54"/>
  <c r="X551" i="54"/>
  <c r="V551" i="54"/>
  <c r="U551" i="54"/>
  <c r="T551" i="54"/>
  <c r="Z550" i="54"/>
  <c r="Y550" i="54"/>
  <c r="V550" i="54"/>
  <c r="U550" i="54"/>
  <c r="T550" i="54"/>
  <c r="Z549" i="54"/>
  <c r="Y549" i="54"/>
  <c r="V549" i="54"/>
  <c r="U549" i="54"/>
  <c r="T549" i="54"/>
  <c r="X549" i="54" s="1"/>
  <c r="Z548" i="54"/>
  <c r="Y548" i="54"/>
  <c r="X548" i="54"/>
  <c r="V548" i="54"/>
  <c r="U548" i="54"/>
  <c r="T548" i="54"/>
  <c r="Z547" i="54"/>
  <c r="Y547" i="54"/>
  <c r="V547" i="54"/>
  <c r="U547" i="54"/>
  <c r="T547" i="54"/>
  <c r="Z546" i="54"/>
  <c r="Y546" i="54"/>
  <c r="V546" i="54"/>
  <c r="U546" i="54"/>
  <c r="T546" i="54"/>
  <c r="Z545" i="54"/>
  <c r="Y545" i="54"/>
  <c r="X545" i="54"/>
  <c r="V545" i="54"/>
  <c r="U545" i="54"/>
  <c r="T545" i="54"/>
  <c r="Z544" i="54"/>
  <c r="Y544" i="54"/>
  <c r="X544" i="54"/>
  <c r="V544" i="54"/>
  <c r="U544" i="54"/>
  <c r="T544" i="54"/>
  <c r="Z543" i="54"/>
  <c r="Y543" i="54"/>
  <c r="V543" i="54"/>
  <c r="U543" i="54"/>
  <c r="T543" i="54"/>
  <c r="Z542" i="54"/>
  <c r="Y542" i="54"/>
  <c r="X542" i="54"/>
  <c r="V542" i="54"/>
  <c r="U542" i="54"/>
  <c r="T542" i="54"/>
  <c r="Z541" i="54"/>
  <c r="Y541" i="54"/>
  <c r="V541" i="54"/>
  <c r="U541" i="54"/>
  <c r="T541" i="54"/>
  <c r="Z540" i="54"/>
  <c r="Y540" i="54"/>
  <c r="V540" i="54"/>
  <c r="U540" i="54"/>
  <c r="T540" i="54"/>
  <c r="Z539" i="54"/>
  <c r="Y539" i="54"/>
  <c r="V539" i="54"/>
  <c r="U539" i="54"/>
  <c r="T539" i="54"/>
  <c r="X539" i="54" s="1"/>
  <c r="Z538" i="54"/>
  <c r="Y538" i="54"/>
  <c r="V538" i="54"/>
  <c r="U538" i="54"/>
  <c r="T538" i="54"/>
  <c r="Z537" i="54"/>
  <c r="Y537" i="54"/>
  <c r="V537" i="54"/>
  <c r="U537" i="54"/>
  <c r="T537" i="54"/>
  <c r="Z536" i="54"/>
  <c r="Y536" i="54"/>
  <c r="V536" i="54"/>
  <c r="U536" i="54"/>
  <c r="T536" i="54"/>
  <c r="X536" i="54" s="1"/>
  <c r="Z535" i="54"/>
  <c r="Y535" i="54"/>
  <c r="X535" i="54"/>
  <c r="V535" i="54"/>
  <c r="U535" i="54"/>
  <c r="T535" i="54"/>
  <c r="Z534" i="54"/>
  <c r="Y534" i="54"/>
  <c r="V534" i="54"/>
  <c r="U534" i="54"/>
  <c r="T534" i="54"/>
  <c r="Z533" i="54"/>
  <c r="Y533" i="54"/>
  <c r="V533" i="54"/>
  <c r="U533" i="54"/>
  <c r="T533" i="54"/>
  <c r="X533" i="54" s="1"/>
  <c r="Z532" i="54"/>
  <c r="Y532" i="54"/>
  <c r="X532" i="54"/>
  <c r="V532" i="54"/>
  <c r="U532" i="54"/>
  <c r="T532" i="54"/>
  <c r="Z531" i="54"/>
  <c r="Y531" i="54"/>
  <c r="V531" i="54"/>
  <c r="U531" i="54"/>
  <c r="T531" i="54"/>
  <c r="Z530" i="54"/>
  <c r="Y530" i="54"/>
  <c r="V530" i="54"/>
  <c r="U530" i="54"/>
  <c r="T530" i="54"/>
  <c r="Z529" i="54"/>
  <c r="Y529" i="54"/>
  <c r="X529" i="54"/>
  <c r="V529" i="54"/>
  <c r="U529" i="54"/>
  <c r="T529" i="54"/>
  <c r="Z528" i="54"/>
  <c r="Y528" i="54"/>
  <c r="X528" i="54"/>
  <c r="V528" i="54"/>
  <c r="U528" i="54"/>
  <c r="T528" i="54"/>
  <c r="Z527" i="54"/>
  <c r="Y527" i="54"/>
  <c r="V527" i="54"/>
  <c r="U527" i="54"/>
  <c r="T527" i="54"/>
  <c r="Z526" i="54"/>
  <c r="Y526" i="54"/>
  <c r="X526" i="54"/>
  <c r="V526" i="54"/>
  <c r="U526" i="54"/>
  <c r="T526" i="54"/>
  <c r="Z525" i="54"/>
  <c r="Y525" i="54"/>
  <c r="V525" i="54"/>
  <c r="U525" i="54"/>
  <c r="T525" i="54"/>
  <c r="Z524" i="54"/>
  <c r="Y524" i="54"/>
  <c r="V524" i="54"/>
  <c r="U524" i="54"/>
  <c r="T524" i="54"/>
  <c r="Z523" i="54"/>
  <c r="Y523" i="54"/>
  <c r="V523" i="54"/>
  <c r="U523" i="54"/>
  <c r="T523" i="54"/>
  <c r="X523" i="54" s="1"/>
  <c r="Z522" i="54"/>
  <c r="Y522" i="54"/>
  <c r="V522" i="54"/>
  <c r="U522" i="54"/>
  <c r="T522" i="54"/>
  <c r="Z521" i="54"/>
  <c r="Y521" i="54"/>
  <c r="V521" i="54"/>
  <c r="U521" i="54"/>
  <c r="T521" i="54"/>
  <c r="Z520" i="54"/>
  <c r="Y520" i="54"/>
  <c r="V520" i="54"/>
  <c r="U520" i="54"/>
  <c r="T520" i="54"/>
  <c r="X520" i="54" s="1"/>
  <c r="Z519" i="54"/>
  <c r="Y519" i="54"/>
  <c r="X519" i="54"/>
  <c r="V519" i="54"/>
  <c r="U519" i="54"/>
  <c r="T519" i="54"/>
  <c r="Z518" i="54"/>
  <c r="Y518" i="54"/>
  <c r="V518" i="54"/>
  <c r="U518" i="54"/>
  <c r="T518" i="54"/>
  <c r="Z517" i="54"/>
  <c r="Y517" i="54"/>
  <c r="V517" i="54"/>
  <c r="U517" i="54"/>
  <c r="T517" i="54"/>
  <c r="X517" i="54" s="1"/>
  <c r="Z516" i="54"/>
  <c r="Y516" i="54"/>
  <c r="X516" i="54"/>
  <c r="V516" i="54"/>
  <c r="U516" i="54"/>
  <c r="T516" i="54"/>
  <c r="Z515" i="54"/>
  <c r="Y515" i="54"/>
  <c r="V515" i="54"/>
  <c r="U515" i="54"/>
  <c r="T515" i="54"/>
  <c r="Z514" i="54"/>
  <c r="Y514" i="54"/>
  <c r="V514" i="54"/>
  <c r="U514" i="54"/>
  <c r="T514" i="54"/>
  <c r="Z513" i="54"/>
  <c r="Y513" i="54"/>
  <c r="X513" i="54"/>
  <c r="V513" i="54"/>
  <c r="U513" i="54"/>
  <c r="T513" i="54"/>
  <c r="Z512" i="54"/>
  <c r="Y512" i="54"/>
  <c r="V512" i="54"/>
  <c r="U512" i="54"/>
  <c r="T512" i="54"/>
  <c r="Z511" i="54"/>
  <c r="Y511" i="54"/>
  <c r="V511" i="54"/>
  <c r="U511" i="54"/>
  <c r="T511" i="54"/>
  <c r="Z510" i="54"/>
  <c r="Y510" i="54"/>
  <c r="X510" i="54"/>
  <c r="V510" i="54"/>
  <c r="U510" i="54"/>
  <c r="T510" i="54"/>
  <c r="Z509" i="54"/>
  <c r="Y509" i="54"/>
  <c r="V509" i="54"/>
  <c r="U509" i="54"/>
  <c r="T509" i="54"/>
  <c r="Z507" i="54"/>
  <c r="Y507" i="54"/>
  <c r="V507" i="54"/>
  <c r="U507" i="54"/>
  <c r="T507" i="54"/>
  <c r="Z504" i="54"/>
  <c r="Y504" i="54"/>
  <c r="V504" i="54"/>
  <c r="U504" i="54"/>
  <c r="T504" i="54"/>
  <c r="Z503" i="54"/>
  <c r="Y503" i="54"/>
  <c r="X503" i="54"/>
  <c r="V503" i="54"/>
  <c r="U503" i="54"/>
  <c r="T503" i="54"/>
  <c r="Z502" i="54"/>
  <c r="Y502" i="54"/>
  <c r="V502" i="54"/>
  <c r="U502" i="54"/>
  <c r="T502" i="54"/>
  <c r="Z501" i="54"/>
  <c r="Y501" i="54"/>
  <c r="V501" i="54"/>
  <c r="U501" i="54"/>
  <c r="T501" i="54"/>
  <c r="Z500" i="54"/>
  <c r="Y500" i="54"/>
  <c r="X500" i="54"/>
  <c r="V500" i="54"/>
  <c r="U500" i="54"/>
  <c r="T500" i="54"/>
  <c r="Z499" i="54"/>
  <c r="Y499" i="54"/>
  <c r="V499" i="54"/>
  <c r="U499" i="54"/>
  <c r="T499" i="54"/>
  <c r="Z498" i="54"/>
  <c r="Y498" i="54"/>
  <c r="V498" i="54"/>
  <c r="U498" i="54"/>
  <c r="T498" i="54"/>
  <c r="Z497" i="54"/>
  <c r="Y497" i="54"/>
  <c r="V497" i="54"/>
  <c r="U497" i="54"/>
  <c r="T497" i="54"/>
  <c r="X497" i="54" s="1"/>
  <c r="Z496" i="54"/>
  <c r="Y496" i="54"/>
  <c r="V496" i="54"/>
  <c r="U496" i="54"/>
  <c r="T496" i="54"/>
  <c r="Z495" i="54"/>
  <c r="Y495" i="54"/>
  <c r="V495" i="54"/>
  <c r="U495" i="54"/>
  <c r="T495" i="54"/>
  <c r="Z494" i="54"/>
  <c r="Y494" i="54"/>
  <c r="V494" i="54"/>
  <c r="U494" i="54"/>
  <c r="T494" i="54"/>
  <c r="X494" i="54" s="1"/>
  <c r="Z493" i="54"/>
  <c r="Y493" i="54"/>
  <c r="X493" i="54"/>
  <c r="V493" i="54"/>
  <c r="U493" i="54"/>
  <c r="T493" i="54"/>
  <c r="Z492" i="54"/>
  <c r="Y492" i="54"/>
  <c r="V492" i="54"/>
  <c r="U492" i="54"/>
  <c r="T492" i="54"/>
  <c r="Z491" i="54"/>
  <c r="Y491" i="54"/>
  <c r="V491" i="54"/>
  <c r="U491" i="54"/>
  <c r="T491" i="54"/>
  <c r="X491" i="54" s="1"/>
  <c r="Z490" i="54"/>
  <c r="Y490" i="54"/>
  <c r="X490" i="54"/>
  <c r="V490" i="54"/>
  <c r="U490" i="54"/>
  <c r="T490" i="54"/>
  <c r="Z489" i="54"/>
  <c r="Y489" i="54"/>
  <c r="V489" i="54"/>
  <c r="U489" i="54"/>
  <c r="T489" i="54"/>
  <c r="Z488" i="54"/>
  <c r="Y488" i="54"/>
  <c r="V488" i="54"/>
  <c r="U488" i="54"/>
  <c r="T488" i="54"/>
  <c r="Z487" i="54"/>
  <c r="Y487" i="54"/>
  <c r="X487" i="54"/>
  <c r="V487" i="54"/>
  <c r="U487" i="54"/>
  <c r="T487" i="54"/>
  <c r="Z486" i="54"/>
  <c r="Y486" i="54"/>
  <c r="X486" i="54"/>
  <c r="V486" i="54"/>
  <c r="U486" i="54"/>
  <c r="T486" i="54"/>
  <c r="Z485" i="54"/>
  <c r="Y485" i="54"/>
  <c r="V485" i="54"/>
  <c r="U485" i="54"/>
  <c r="T485" i="54"/>
  <c r="Z484" i="54"/>
  <c r="Y484" i="54"/>
  <c r="X484" i="54"/>
  <c r="V484" i="54"/>
  <c r="U484" i="54"/>
  <c r="T484" i="54"/>
  <c r="Z483" i="54"/>
  <c r="Y483" i="54"/>
  <c r="V483" i="54"/>
  <c r="U483" i="54"/>
  <c r="T483" i="54"/>
  <c r="Z482" i="54"/>
  <c r="Y482" i="54"/>
  <c r="V482" i="54"/>
  <c r="U482" i="54"/>
  <c r="T482" i="54"/>
  <c r="Z481" i="54"/>
  <c r="Y481" i="54"/>
  <c r="V481" i="54"/>
  <c r="U481" i="54"/>
  <c r="T481" i="54"/>
  <c r="X481" i="54" s="1"/>
  <c r="Z480" i="54"/>
  <c r="Y480" i="54"/>
  <c r="V480" i="54"/>
  <c r="U480" i="54"/>
  <c r="T480" i="54"/>
  <c r="Z479" i="54"/>
  <c r="Y479" i="54"/>
  <c r="V479" i="54"/>
  <c r="U479" i="54"/>
  <c r="T479" i="54"/>
  <c r="Z478" i="54"/>
  <c r="Y478" i="54"/>
  <c r="V478" i="54"/>
  <c r="U478" i="54"/>
  <c r="T478" i="54"/>
  <c r="X478" i="54" s="1"/>
  <c r="Z477" i="54"/>
  <c r="Y477" i="54"/>
  <c r="X477" i="54"/>
  <c r="V477" i="54"/>
  <c r="U477" i="54"/>
  <c r="T477" i="54"/>
  <c r="Z476" i="54"/>
  <c r="Y476" i="54"/>
  <c r="V476" i="54"/>
  <c r="U476" i="54"/>
  <c r="T476" i="54"/>
  <c r="Z475" i="54"/>
  <c r="Y475" i="54"/>
  <c r="V475" i="54"/>
  <c r="U475" i="54"/>
  <c r="T475" i="54"/>
  <c r="X475" i="54" s="1"/>
  <c r="Z474" i="54"/>
  <c r="Y474" i="54"/>
  <c r="X474" i="54"/>
  <c r="V474" i="54"/>
  <c r="U474" i="54"/>
  <c r="T474" i="54"/>
  <c r="Z473" i="54"/>
  <c r="Y473" i="54"/>
  <c r="V473" i="54"/>
  <c r="U473" i="54"/>
  <c r="T473" i="54"/>
  <c r="Z472" i="54"/>
  <c r="Y472" i="54"/>
  <c r="V472" i="54"/>
  <c r="U472" i="54"/>
  <c r="T472" i="54"/>
  <c r="Z471" i="54"/>
  <c r="Y471" i="54"/>
  <c r="X471" i="54"/>
  <c r="V471" i="54"/>
  <c r="U471" i="54"/>
  <c r="T471" i="54"/>
  <c r="Z470" i="54"/>
  <c r="Y470" i="54"/>
  <c r="V470" i="54"/>
  <c r="U470" i="54"/>
  <c r="T470" i="54"/>
  <c r="Z469" i="54"/>
  <c r="Y469" i="54"/>
  <c r="V469" i="54"/>
  <c r="U469" i="54"/>
  <c r="T469" i="54"/>
  <c r="Z468" i="54"/>
  <c r="Y468" i="54"/>
  <c r="X468" i="54"/>
  <c r="V468" i="54"/>
  <c r="U468" i="54"/>
  <c r="T468" i="54"/>
  <c r="Z467" i="54"/>
  <c r="Y467" i="54"/>
  <c r="V467" i="54"/>
  <c r="U467" i="54"/>
  <c r="T467" i="54"/>
  <c r="Z466" i="54"/>
  <c r="Y466" i="54"/>
  <c r="V466" i="54"/>
  <c r="U466" i="54"/>
  <c r="T466" i="54"/>
  <c r="Z465" i="54"/>
  <c r="Y465" i="54"/>
  <c r="V465" i="54"/>
  <c r="U465" i="54"/>
  <c r="T465" i="54"/>
  <c r="X465" i="54" s="1"/>
  <c r="Z464" i="54"/>
  <c r="Y464" i="54"/>
  <c r="X464" i="54"/>
  <c r="V464" i="54"/>
  <c r="U464" i="54"/>
  <c r="T464" i="54"/>
  <c r="Z463" i="54"/>
  <c r="Y463" i="54"/>
  <c r="V463" i="54"/>
  <c r="U463" i="54"/>
  <c r="T463" i="54"/>
  <c r="Z462" i="54"/>
  <c r="Y462" i="54"/>
  <c r="V462" i="54"/>
  <c r="U462" i="54"/>
  <c r="T462" i="54"/>
  <c r="X462" i="54" s="1"/>
  <c r="Z461" i="54"/>
  <c r="Y461" i="54"/>
  <c r="X461" i="54"/>
  <c r="V461" i="54"/>
  <c r="U461" i="54"/>
  <c r="T461" i="54"/>
  <c r="Z460" i="54"/>
  <c r="Y460" i="54"/>
  <c r="V460" i="54"/>
  <c r="U460" i="54"/>
  <c r="T460" i="54"/>
  <c r="Z459" i="54"/>
  <c r="Y459" i="54"/>
  <c r="V459" i="54"/>
  <c r="U459" i="54"/>
  <c r="T459" i="54"/>
  <c r="X459" i="54" s="1"/>
  <c r="Z458" i="54"/>
  <c r="Y458" i="54"/>
  <c r="X458" i="54"/>
  <c r="V458" i="54"/>
  <c r="U458" i="54"/>
  <c r="T458" i="54"/>
  <c r="Z457" i="54"/>
  <c r="Y457" i="54"/>
  <c r="V457" i="54"/>
  <c r="U457" i="54"/>
  <c r="T457" i="54"/>
  <c r="Z456" i="54"/>
  <c r="Y456" i="54"/>
  <c r="V456" i="54"/>
  <c r="U456" i="54"/>
  <c r="T456" i="54"/>
  <c r="Z455" i="54"/>
  <c r="Y455" i="54"/>
  <c r="X455" i="54"/>
  <c r="V455" i="54"/>
  <c r="U455" i="54"/>
  <c r="T455" i="54"/>
  <c r="Z454" i="54"/>
  <c r="Y454" i="54"/>
  <c r="X454" i="54"/>
  <c r="V454" i="54"/>
  <c r="U454" i="54"/>
  <c r="T454" i="54"/>
  <c r="Z453" i="54"/>
  <c r="Y453" i="54"/>
  <c r="V453" i="54"/>
  <c r="U453" i="54"/>
  <c r="T453" i="54"/>
  <c r="Z452" i="54"/>
  <c r="Y452" i="54"/>
  <c r="X452" i="54"/>
  <c r="V452" i="54"/>
  <c r="U452" i="54"/>
  <c r="T452" i="54"/>
  <c r="Z451" i="54"/>
  <c r="Y451" i="54"/>
  <c r="V451" i="54"/>
  <c r="U451" i="54"/>
  <c r="T451" i="54"/>
  <c r="Z450" i="54"/>
  <c r="Y450" i="54"/>
  <c r="V450" i="54"/>
  <c r="U450" i="54"/>
  <c r="T450" i="54"/>
  <c r="Z449" i="54"/>
  <c r="Y449" i="54"/>
  <c r="X449" i="54"/>
  <c r="V449" i="54"/>
  <c r="U449" i="54"/>
  <c r="T449" i="54"/>
  <c r="Z448" i="54"/>
  <c r="Y448" i="54"/>
  <c r="V448" i="54"/>
  <c r="U448" i="54"/>
  <c r="T448" i="54"/>
  <c r="Z447" i="54"/>
  <c r="Y447" i="54"/>
  <c r="V447" i="54"/>
  <c r="U447" i="54"/>
  <c r="T447" i="54"/>
  <c r="Z446" i="54"/>
  <c r="Y446" i="54"/>
  <c r="V446" i="54"/>
  <c r="U446" i="54"/>
  <c r="T446" i="54"/>
  <c r="X446" i="54" s="1"/>
  <c r="Z445" i="54"/>
  <c r="Y445" i="54"/>
  <c r="V445" i="54"/>
  <c r="U445" i="54"/>
  <c r="T445" i="54"/>
  <c r="Z444" i="54"/>
  <c r="Y444" i="54"/>
  <c r="V444" i="54"/>
  <c r="U444" i="54"/>
  <c r="T444" i="54"/>
  <c r="Z443" i="54"/>
  <c r="Y443" i="54"/>
  <c r="X443" i="54"/>
  <c r="V443" i="54"/>
  <c r="U443" i="54"/>
  <c r="T443" i="54"/>
  <c r="Z442" i="54"/>
  <c r="Y442" i="54"/>
  <c r="X442" i="54"/>
  <c r="V442" i="54"/>
  <c r="U442" i="54"/>
  <c r="T442" i="54"/>
  <c r="Z441" i="54"/>
  <c r="Y441" i="54"/>
  <c r="V441" i="54"/>
  <c r="U441" i="54"/>
  <c r="T441" i="54"/>
  <c r="Z440" i="54"/>
  <c r="Y440" i="54"/>
  <c r="V440" i="54"/>
  <c r="U440" i="54"/>
  <c r="T440" i="54"/>
  <c r="X440" i="54" s="1"/>
  <c r="Z439" i="54"/>
  <c r="Y439" i="54"/>
  <c r="V439" i="54"/>
  <c r="U439" i="54"/>
  <c r="T439" i="54"/>
  <c r="Z438" i="54"/>
  <c r="Y438" i="54"/>
  <c r="X438" i="54"/>
  <c r="V438" i="54"/>
  <c r="U438" i="54"/>
  <c r="T438" i="54"/>
  <c r="Z437" i="54"/>
  <c r="Y437" i="54"/>
  <c r="V437" i="54"/>
  <c r="U437" i="54"/>
  <c r="T437" i="54"/>
  <c r="Z436" i="54"/>
  <c r="Y436" i="54"/>
  <c r="X436" i="54"/>
  <c r="V436" i="54"/>
  <c r="U436" i="54"/>
  <c r="T436" i="54"/>
  <c r="Z435" i="54"/>
  <c r="Y435" i="54"/>
  <c r="V435" i="54"/>
  <c r="U435" i="54"/>
  <c r="T435" i="54"/>
  <c r="Z434" i="54"/>
  <c r="Y434" i="54"/>
  <c r="V434" i="54"/>
  <c r="U434" i="54"/>
  <c r="T434" i="54"/>
  <c r="Z433" i="54"/>
  <c r="Y433" i="54"/>
  <c r="X433" i="54"/>
  <c r="V433" i="54"/>
  <c r="U433" i="54"/>
  <c r="T433" i="54"/>
  <c r="Z432" i="54"/>
  <c r="Y432" i="54"/>
  <c r="X432" i="54"/>
  <c r="V432" i="54"/>
  <c r="U432" i="54"/>
  <c r="T432" i="54"/>
  <c r="Z431" i="54"/>
  <c r="Y431" i="54"/>
  <c r="V431" i="54"/>
  <c r="U431" i="54"/>
  <c r="T431" i="54"/>
  <c r="Z430" i="54"/>
  <c r="Y430" i="54"/>
  <c r="V430" i="54"/>
  <c r="U430" i="54"/>
  <c r="T430" i="54"/>
  <c r="X430" i="54" s="1"/>
  <c r="Z429" i="54"/>
  <c r="Y429" i="54"/>
  <c r="V429" i="54"/>
  <c r="U429" i="54"/>
  <c r="T429" i="54"/>
  <c r="Z428" i="54"/>
  <c r="Y428" i="54"/>
  <c r="V428" i="54"/>
  <c r="U428" i="54"/>
  <c r="T428" i="54"/>
  <c r="Z427" i="54"/>
  <c r="Y427" i="54"/>
  <c r="X427" i="54"/>
  <c r="V427" i="54"/>
  <c r="U427" i="54"/>
  <c r="T427" i="54"/>
  <c r="Z426" i="54"/>
  <c r="Y426" i="54"/>
  <c r="X426" i="54"/>
  <c r="V426" i="54"/>
  <c r="U426" i="54"/>
  <c r="T426" i="54"/>
  <c r="Z425" i="54"/>
  <c r="Y425" i="54"/>
  <c r="V425" i="54"/>
  <c r="U425" i="54"/>
  <c r="T425" i="54"/>
  <c r="Z424" i="54"/>
  <c r="Y424" i="54"/>
  <c r="V424" i="54"/>
  <c r="U424" i="54"/>
  <c r="T424" i="54"/>
  <c r="X424" i="54" s="1"/>
  <c r="Z423" i="54"/>
  <c r="Y423" i="54"/>
  <c r="V423" i="54"/>
  <c r="U423" i="54"/>
  <c r="T423" i="54"/>
  <c r="Z422" i="54"/>
  <c r="Y422" i="54"/>
  <c r="X422" i="54"/>
  <c r="V422" i="54"/>
  <c r="U422" i="54"/>
  <c r="T422" i="54"/>
  <c r="Z421" i="54"/>
  <c r="Y421" i="54"/>
  <c r="V421" i="54"/>
  <c r="U421" i="54"/>
  <c r="T421" i="54"/>
  <c r="Z420" i="54"/>
  <c r="Y420" i="54"/>
  <c r="X420" i="54"/>
  <c r="V420" i="54"/>
  <c r="U420" i="54"/>
  <c r="T420" i="54"/>
  <c r="Z419" i="54"/>
  <c r="Y419" i="54"/>
  <c r="V419" i="54"/>
  <c r="U419" i="54"/>
  <c r="T419" i="54"/>
  <c r="Z418" i="54"/>
  <c r="Y418" i="54"/>
  <c r="V418" i="54"/>
  <c r="U418" i="54"/>
  <c r="T418" i="54"/>
  <c r="Z417" i="54"/>
  <c r="Y417" i="54"/>
  <c r="X417" i="54"/>
  <c r="V417" i="54"/>
  <c r="U417" i="54"/>
  <c r="T417" i="54"/>
  <c r="Z416" i="54"/>
  <c r="Y416" i="54"/>
  <c r="X416" i="54"/>
  <c r="W416" i="54"/>
  <c r="V416" i="54"/>
  <c r="U416" i="54"/>
  <c r="T416" i="54"/>
  <c r="Z414" i="54"/>
  <c r="Y414" i="54"/>
  <c r="V414" i="54"/>
  <c r="U414" i="54"/>
  <c r="T414" i="54"/>
  <c r="Z413" i="54"/>
  <c r="Y413" i="54"/>
  <c r="X413" i="54"/>
  <c r="V413" i="54"/>
  <c r="U413" i="54"/>
  <c r="T413" i="54"/>
  <c r="Z412" i="54"/>
  <c r="Y412" i="54"/>
  <c r="X412" i="54"/>
  <c r="V412" i="54"/>
  <c r="U412" i="54"/>
  <c r="T412" i="54"/>
  <c r="Z411" i="54"/>
  <c r="Y411" i="54"/>
  <c r="V411" i="54"/>
  <c r="U411" i="54"/>
  <c r="T411" i="54"/>
  <c r="Z410" i="54"/>
  <c r="Y410" i="54"/>
  <c r="V410" i="54"/>
  <c r="U410" i="54"/>
  <c r="T410" i="54"/>
  <c r="X410" i="54" s="1"/>
  <c r="Z409" i="54"/>
  <c r="Y409" i="54"/>
  <c r="V409" i="54"/>
  <c r="U409" i="54"/>
  <c r="T409" i="54"/>
  <c r="Z408" i="54"/>
  <c r="Y408" i="54"/>
  <c r="V408" i="54"/>
  <c r="U408" i="54"/>
  <c r="T408" i="54"/>
  <c r="Z407" i="54"/>
  <c r="Y407" i="54"/>
  <c r="V407" i="54"/>
  <c r="U407" i="54"/>
  <c r="T407" i="54"/>
  <c r="Z406" i="54"/>
  <c r="Y406" i="54"/>
  <c r="X406" i="54"/>
  <c r="V406" i="54"/>
  <c r="U406" i="54"/>
  <c r="T406" i="54"/>
  <c r="Z405" i="54"/>
  <c r="Y405" i="54"/>
  <c r="X405" i="54"/>
  <c r="V405" i="54"/>
  <c r="U405" i="54"/>
  <c r="T405" i="54"/>
  <c r="Z404" i="54"/>
  <c r="Y404" i="54"/>
  <c r="V404" i="54"/>
  <c r="U404" i="54"/>
  <c r="T404" i="54"/>
  <c r="Z403" i="54"/>
  <c r="Y403" i="54"/>
  <c r="X403" i="54"/>
  <c r="V403" i="54"/>
  <c r="U403" i="54"/>
  <c r="T403" i="54"/>
  <c r="Z402" i="54"/>
  <c r="Y402" i="54"/>
  <c r="X402" i="54"/>
  <c r="V402" i="54"/>
  <c r="U402" i="54"/>
  <c r="T402" i="54"/>
  <c r="Z401" i="54"/>
  <c r="Y401" i="54"/>
  <c r="V401" i="54"/>
  <c r="U401" i="54"/>
  <c r="T401" i="54"/>
  <c r="Z400" i="54"/>
  <c r="Y400" i="54"/>
  <c r="W400" i="54"/>
  <c r="V400" i="54"/>
  <c r="U400" i="54"/>
  <c r="T400" i="54"/>
  <c r="X400" i="54" s="1"/>
  <c r="Z398" i="54"/>
  <c r="Y398" i="54"/>
  <c r="X398" i="54"/>
  <c r="V398" i="54"/>
  <c r="U398" i="54"/>
  <c r="T398" i="54"/>
  <c r="Z397" i="54"/>
  <c r="Y397" i="54"/>
  <c r="V397" i="54"/>
  <c r="U397" i="54"/>
  <c r="T397" i="54"/>
  <c r="Z396" i="54"/>
  <c r="Y396" i="54"/>
  <c r="V396" i="54"/>
  <c r="U396" i="54"/>
  <c r="T396" i="54"/>
  <c r="X396" i="54" s="1"/>
  <c r="Z395" i="54"/>
  <c r="Y395" i="54"/>
  <c r="X395" i="54"/>
  <c r="V395" i="54"/>
  <c r="U395" i="54"/>
  <c r="T395" i="54"/>
  <c r="Z394" i="54"/>
  <c r="Y394" i="54"/>
  <c r="V394" i="54"/>
  <c r="U394" i="54"/>
  <c r="T394" i="54"/>
  <c r="Z393" i="54"/>
  <c r="Y393" i="54"/>
  <c r="V393" i="54"/>
  <c r="U393" i="54"/>
  <c r="T393" i="54"/>
  <c r="Z392" i="54"/>
  <c r="Y392" i="54"/>
  <c r="X392" i="54"/>
  <c r="V392" i="54"/>
  <c r="U392" i="54"/>
  <c r="T392" i="54"/>
  <c r="Z391" i="54"/>
  <c r="Y391" i="54"/>
  <c r="V391" i="54"/>
  <c r="U391" i="54"/>
  <c r="T391" i="54"/>
  <c r="Z390" i="54"/>
  <c r="Y390" i="54"/>
  <c r="V390" i="54"/>
  <c r="U390" i="54"/>
  <c r="T390" i="54"/>
  <c r="Z388" i="54"/>
  <c r="Y388" i="54"/>
  <c r="V388" i="54"/>
  <c r="U388" i="54"/>
  <c r="T388" i="54"/>
  <c r="X388" i="54" s="1"/>
  <c r="Z387" i="54"/>
  <c r="Y387" i="54"/>
  <c r="X387" i="54"/>
  <c r="V387" i="54"/>
  <c r="U387" i="54"/>
  <c r="T387" i="54"/>
  <c r="Z386" i="54"/>
  <c r="Y386" i="54"/>
  <c r="V386" i="54"/>
  <c r="U386" i="54"/>
  <c r="T386" i="54"/>
  <c r="Z385" i="54"/>
  <c r="Y385" i="54"/>
  <c r="X385" i="54"/>
  <c r="V385" i="54"/>
  <c r="U385" i="54"/>
  <c r="T385" i="54"/>
  <c r="Z384" i="54"/>
  <c r="Y384" i="54"/>
  <c r="X384" i="54"/>
  <c r="V384" i="54"/>
  <c r="U384" i="54"/>
  <c r="T384" i="54"/>
  <c r="Z383" i="54"/>
  <c r="Y383" i="54"/>
  <c r="V383" i="54"/>
  <c r="U383" i="54"/>
  <c r="T383" i="54"/>
  <c r="Z382" i="54"/>
  <c r="Y382" i="54"/>
  <c r="V382" i="54"/>
  <c r="U382" i="54"/>
  <c r="T382" i="54"/>
  <c r="X382" i="54" s="1"/>
  <c r="Z381" i="54"/>
  <c r="Y381" i="54"/>
  <c r="V381" i="54"/>
  <c r="U381" i="54"/>
  <c r="T381" i="54"/>
  <c r="Z380" i="54"/>
  <c r="Y380" i="54"/>
  <c r="V380" i="54"/>
  <c r="U380" i="54"/>
  <c r="T380" i="54"/>
  <c r="Z379" i="54"/>
  <c r="Y379" i="54"/>
  <c r="V379" i="54"/>
  <c r="U379" i="54"/>
  <c r="T379" i="54"/>
  <c r="Z378" i="54"/>
  <c r="Y378" i="54"/>
  <c r="X378" i="54"/>
  <c r="V378" i="54"/>
  <c r="U378" i="54"/>
  <c r="T378" i="54"/>
  <c r="Z377" i="54"/>
  <c r="Y377" i="54"/>
  <c r="X377" i="54"/>
  <c r="V377" i="54"/>
  <c r="U377" i="54"/>
  <c r="T377" i="54"/>
  <c r="Z376" i="54"/>
  <c r="Y376" i="54"/>
  <c r="X376" i="54"/>
  <c r="V376" i="54"/>
  <c r="U376" i="54"/>
  <c r="T376" i="54"/>
  <c r="Z375" i="54"/>
  <c r="Y375" i="54"/>
  <c r="X375" i="54"/>
  <c r="V375" i="54"/>
  <c r="U375" i="54"/>
  <c r="T375" i="54"/>
  <c r="Z374" i="54"/>
  <c r="Y374" i="54"/>
  <c r="X374" i="54"/>
  <c r="V374" i="54"/>
  <c r="U374" i="54"/>
  <c r="T374" i="54"/>
  <c r="Z373" i="54"/>
  <c r="Y373" i="54"/>
  <c r="V373" i="54"/>
  <c r="U373" i="54"/>
  <c r="T373" i="54"/>
  <c r="X373" i="54" s="1"/>
  <c r="Z372" i="54"/>
  <c r="Y372" i="54"/>
  <c r="V372" i="54"/>
  <c r="U372" i="54"/>
  <c r="T372" i="54"/>
  <c r="Z371" i="54"/>
  <c r="Y371" i="54"/>
  <c r="V371" i="54"/>
  <c r="U371" i="54"/>
  <c r="T371" i="54"/>
  <c r="Z370" i="54"/>
  <c r="Y370" i="54"/>
  <c r="V370" i="54"/>
  <c r="U370" i="54"/>
  <c r="T370" i="54"/>
  <c r="Z369" i="54"/>
  <c r="Y369" i="54"/>
  <c r="X369" i="54"/>
  <c r="V369" i="54"/>
  <c r="U369" i="54"/>
  <c r="T369" i="54"/>
  <c r="Z368" i="54"/>
  <c r="Y368" i="54"/>
  <c r="X368" i="54"/>
  <c r="V368" i="54"/>
  <c r="U368" i="54"/>
  <c r="T368" i="54"/>
  <c r="Z367" i="54"/>
  <c r="Y367" i="54"/>
  <c r="V367" i="54"/>
  <c r="U367" i="54"/>
  <c r="T367" i="54"/>
  <c r="Z366" i="54"/>
  <c r="Y366" i="54"/>
  <c r="V366" i="54"/>
  <c r="U366" i="54"/>
  <c r="T366" i="54"/>
  <c r="Z365" i="54"/>
  <c r="Y365" i="54"/>
  <c r="X365" i="54"/>
  <c r="V365" i="54"/>
  <c r="U365" i="54"/>
  <c r="T365" i="54"/>
  <c r="Z364" i="54"/>
  <c r="Y364" i="54"/>
  <c r="V364" i="54"/>
  <c r="U364" i="54"/>
  <c r="T364" i="54"/>
  <c r="Z363" i="54"/>
  <c r="Y363" i="54"/>
  <c r="W363" i="54"/>
  <c r="V363" i="54"/>
  <c r="U363" i="54"/>
  <c r="T363" i="54"/>
  <c r="Z362" i="54"/>
  <c r="Y362" i="54"/>
  <c r="X362" i="54"/>
  <c r="V362" i="54"/>
  <c r="U362" i="54"/>
  <c r="T362" i="54"/>
  <c r="Z361" i="54"/>
  <c r="Y361" i="54"/>
  <c r="X361" i="54"/>
  <c r="V361" i="54"/>
  <c r="U361" i="54"/>
  <c r="T361" i="54"/>
  <c r="Z360" i="54"/>
  <c r="Y360" i="54"/>
  <c r="V360" i="54"/>
  <c r="U360" i="54"/>
  <c r="T360" i="54"/>
  <c r="Z359" i="54"/>
  <c r="Y359" i="54"/>
  <c r="X359" i="54"/>
  <c r="V359" i="54"/>
  <c r="U359" i="54"/>
  <c r="T359" i="54"/>
  <c r="Z358" i="54"/>
  <c r="Y358" i="54"/>
  <c r="W358" i="54"/>
  <c r="V358" i="54"/>
  <c r="U358" i="54"/>
  <c r="T358" i="54"/>
  <c r="Z357" i="54"/>
  <c r="Y357" i="54"/>
  <c r="V357" i="54"/>
  <c r="U357" i="54"/>
  <c r="T357" i="54"/>
  <c r="Z356" i="54"/>
  <c r="Y356" i="54"/>
  <c r="V356" i="54"/>
  <c r="U356" i="54"/>
  <c r="T356" i="54"/>
  <c r="Z355" i="54"/>
  <c r="Y355" i="54"/>
  <c r="X355" i="54"/>
  <c r="V355" i="54"/>
  <c r="U355" i="54"/>
  <c r="T355" i="54"/>
  <c r="Z354" i="54"/>
  <c r="Y354" i="54"/>
  <c r="X354" i="54"/>
  <c r="V354" i="54"/>
  <c r="U354" i="54"/>
  <c r="T354" i="54"/>
  <c r="Z353" i="54"/>
  <c r="Y353" i="54"/>
  <c r="X353" i="54"/>
  <c r="V353" i="54"/>
  <c r="U353" i="54"/>
  <c r="T353" i="54"/>
  <c r="Z352" i="54"/>
  <c r="Y352" i="54"/>
  <c r="X352" i="54"/>
  <c r="V352" i="54"/>
  <c r="U352" i="54"/>
  <c r="T352" i="54"/>
  <c r="Z351" i="54"/>
  <c r="Y351" i="54"/>
  <c r="V351" i="54"/>
  <c r="U351" i="54"/>
  <c r="T351" i="54"/>
  <c r="Z350" i="54"/>
  <c r="Y350" i="54"/>
  <c r="V350" i="54"/>
  <c r="U350" i="54"/>
  <c r="T350" i="54"/>
  <c r="Z349" i="54"/>
  <c r="Y349" i="54"/>
  <c r="X349" i="54"/>
  <c r="V349" i="54"/>
  <c r="U349" i="54"/>
  <c r="T349" i="54"/>
  <c r="Z348" i="54"/>
  <c r="Y348" i="54"/>
  <c r="V348" i="54"/>
  <c r="U348" i="54"/>
  <c r="T348" i="54"/>
  <c r="Z347" i="54"/>
  <c r="Y347" i="54"/>
  <c r="V347" i="54"/>
  <c r="U347" i="54"/>
  <c r="T347" i="54"/>
  <c r="Z346" i="54"/>
  <c r="Y346" i="54"/>
  <c r="X346" i="54"/>
  <c r="V346" i="54"/>
  <c r="U346" i="54"/>
  <c r="T346" i="54"/>
  <c r="Z345" i="54"/>
  <c r="Y345" i="54"/>
  <c r="X345" i="54"/>
  <c r="V345" i="54"/>
  <c r="U345" i="54"/>
  <c r="T345" i="54"/>
  <c r="Z344" i="54"/>
  <c r="Y344" i="54"/>
  <c r="V344" i="54"/>
  <c r="U344" i="54"/>
  <c r="T344" i="54"/>
  <c r="Z343" i="54"/>
  <c r="Y343" i="54"/>
  <c r="V343" i="54"/>
  <c r="U343" i="54"/>
  <c r="T343" i="54"/>
  <c r="Z342" i="54"/>
  <c r="Y342" i="54"/>
  <c r="V342" i="54"/>
  <c r="U342" i="54"/>
  <c r="T342" i="54"/>
  <c r="Z341" i="54"/>
  <c r="Y341" i="54"/>
  <c r="X341" i="54"/>
  <c r="V341" i="54"/>
  <c r="U341" i="54"/>
  <c r="T341" i="54"/>
  <c r="Z340" i="54"/>
  <c r="Y340" i="54"/>
  <c r="X340" i="54"/>
  <c r="V340" i="54"/>
  <c r="U340" i="54"/>
  <c r="T340" i="54"/>
  <c r="Z339" i="54"/>
  <c r="Y339" i="54"/>
  <c r="V339" i="54"/>
  <c r="U339" i="54"/>
  <c r="T339" i="54"/>
  <c r="Z338" i="54"/>
  <c r="Y338" i="54"/>
  <c r="W338" i="54"/>
  <c r="V338" i="54"/>
  <c r="U338" i="54"/>
  <c r="T338" i="54"/>
  <c r="X338" i="54" s="1"/>
  <c r="Z337" i="54"/>
  <c r="Y337" i="54"/>
  <c r="X337" i="54"/>
  <c r="V337" i="54"/>
  <c r="U337" i="54"/>
  <c r="T337" i="54"/>
  <c r="Z336" i="54"/>
  <c r="Y336" i="54"/>
  <c r="V336" i="54"/>
  <c r="U336" i="54"/>
  <c r="T336" i="54"/>
  <c r="Z335" i="54"/>
  <c r="Y335" i="54"/>
  <c r="V335" i="54"/>
  <c r="U335" i="54"/>
  <c r="T335" i="54"/>
  <c r="Z334" i="54"/>
  <c r="Y334" i="54"/>
  <c r="X334" i="54"/>
  <c r="V334" i="54"/>
  <c r="U334" i="54"/>
  <c r="T334" i="54"/>
  <c r="Z333" i="54"/>
  <c r="Y333" i="54"/>
  <c r="V333" i="54"/>
  <c r="U333" i="54"/>
  <c r="T333" i="54"/>
  <c r="Z332" i="54"/>
  <c r="Y332" i="54"/>
  <c r="V332" i="54"/>
  <c r="U332" i="54"/>
  <c r="T332" i="54"/>
  <c r="Z331" i="54"/>
  <c r="Y331" i="54"/>
  <c r="X331" i="54"/>
  <c r="W331" i="54"/>
  <c r="V331" i="54"/>
  <c r="U331" i="54"/>
  <c r="T331" i="54"/>
  <c r="Z330" i="54"/>
  <c r="Y330" i="54"/>
  <c r="V330" i="54"/>
  <c r="U330" i="54"/>
  <c r="T330" i="54"/>
  <c r="Z329" i="54"/>
  <c r="Y329" i="54"/>
  <c r="W329" i="54"/>
  <c r="V329" i="54"/>
  <c r="U329" i="54"/>
  <c r="T329" i="54"/>
  <c r="Z328" i="54"/>
  <c r="Y328" i="54"/>
  <c r="V328" i="54"/>
  <c r="U328" i="54"/>
  <c r="T328" i="54"/>
  <c r="Z327" i="54"/>
  <c r="Y327" i="54"/>
  <c r="V327" i="54"/>
  <c r="U327" i="54"/>
  <c r="T327" i="54"/>
  <c r="Z326" i="54"/>
  <c r="Y326" i="54"/>
  <c r="V326" i="54"/>
  <c r="U326" i="54"/>
  <c r="T326" i="54"/>
  <c r="Z325" i="54"/>
  <c r="Y325" i="54"/>
  <c r="V325" i="54"/>
  <c r="U325" i="54"/>
  <c r="T325" i="54"/>
  <c r="Z324" i="54"/>
  <c r="Y324" i="54"/>
  <c r="V324" i="54"/>
  <c r="U324" i="54"/>
  <c r="T324" i="54"/>
  <c r="Z323" i="54"/>
  <c r="Y323" i="54"/>
  <c r="X323" i="54"/>
  <c r="W323" i="54"/>
  <c r="V323" i="54"/>
  <c r="U323" i="54"/>
  <c r="T323" i="54"/>
  <c r="Z322" i="54"/>
  <c r="Y322" i="54"/>
  <c r="V322" i="54"/>
  <c r="U322" i="54"/>
  <c r="T322" i="54"/>
  <c r="Z321" i="54"/>
  <c r="Y321" i="54"/>
  <c r="V321" i="54"/>
  <c r="U321" i="54"/>
  <c r="T321" i="54"/>
  <c r="Z320" i="54"/>
  <c r="Y320" i="54"/>
  <c r="X320" i="54"/>
  <c r="W320" i="54"/>
  <c r="V320" i="54"/>
  <c r="U320" i="54"/>
  <c r="T320" i="54"/>
  <c r="Z319" i="54"/>
  <c r="Y319" i="54"/>
  <c r="V319" i="54"/>
  <c r="U319" i="54"/>
  <c r="T319" i="54"/>
  <c r="Z318" i="54"/>
  <c r="Y318" i="54"/>
  <c r="X318" i="54"/>
  <c r="V318" i="54"/>
  <c r="U318" i="54"/>
  <c r="T318" i="54"/>
  <c r="Z317" i="54"/>
  <c r="Y317" i="54"/>
  <c r="X317" i="54"/>
  <c r="W317" i="54"/>
  <c r="V317" i="54"/>
  <c r="U317" i="54"/>
  <c r="T317" i="54"/>
  <c r="Z316" i="54"/>
  <c r="Y316" i="54"/>
  <c r="W316" i="54"/>
  <c r="V316" i="54"/>
  <c r="U316" i="54"/>
  <c r="T316" i="54"/>
  <c r="Z315" i="54"/>
  <c r="Y315" i="54"/>
  <c r="V315" i="54"/>
  <c r="U315" i="54"/>
  <c r="T315" i="54"/>
  <c r="Z314" i="54"/>
  <c r="Y314" i="54"/>
  <c r="W314" i="54"/>
  <c r="V314" i="54"/>
  <c r="U314" i="54"/>
  <c r="T314" i="54"/>
  <c r="Z313" i="54"/>
  <c r="Y313" i="54"/>
  <c r="W313" i="54"/>
  <c r="V313" i="54"/>
  <c r="U313" i="54"/>
  <c r="T313" i="54"/>
  <c r="Z312" i="54"/>
  <c r="Y312" i="54"/>
  <c r="X312" i="54"/>
  <c r="V312" i="54"/>
  <c r="U312" i="54"/>
  <c r="T312" i="54"/>
  <c r="Z311" i="54"/>
  <c r="Y311" i="54"/>
  <c r="V311" i="54"/>
  <c r="U311" i="54"/>
  <c r="T311" i="54"/>
  <c r="Z310" i="54"/>
  <c r="Y310" i="54"/>
  <c r="W310" i="54"/>
  <c r="V310" i="54"/>
  <c r="U310" i="54"/>
  <c r="T310" i="54"/>
  <c r="X310" i="54" s="1"/>
  <c r="Z309" i="54"/>
  <c r="Y309" i="54"/>
  <c r="V309" i="54"/>
  <c r="U309" i="54"/>
  <c r="T309" i="54"/>
  <c r="Z308" i="54"/>
  <c r="Y308" i="54"/>
  <c r="X308" i="54"/>
  <c r="V308" i="54"/>
  <c r="U308" i="54"/>
  <c r="T308" i="54"/>
  <c r="W308" i="54" s="1"/>
  <c r="Z307" i="54"/>
  <c r="Y307" i="54"/>
  <c r="X307" i="54"/>
  <c r="V307" i="54"/>
  <c r="U307" i="54"/>
  <c r="T307" i="54"/>
  <c r="Z306" i="54"/>
  <c r="Y306" i="54"/>
  <c r="V306" i="54"/>
  <c r="U306" i="54"/>
  <c r="T306" i="54"/>
  <c r="X306" i="54" s="1"/>
  <c r="Z305" i="54"/>
  <c r="Y305" i="54"/>
  <c r="X305" i="54"/>
  <c r="W305" i="54"/>
  <c r="V305" i="54"/>
  <c r="U305" i="54"/>
  <c r="T305" i="54"/>
  <c r="Z304" i="54"/>
  <c r="Y304" i="54"/>
  <c r="V304" i="54"/>
  <c r="U304" i="54"/>
  <c r="T304" i="54"/>
  <c r="Z303" i="54"/>
  <c r="Y303" i="54"/>
  <c r="X303" i="54"/>
  <c r="W303" i="54"/>
  <c r="V303" i="54"/>
  <c r="U303" i="54"/>
  <c r="T303" i="54"/>
  <c r="Z302" i="54"/>
  <c r="Y302" i="54"/>
  <c r="X302" i="54"/>
  <c r="V302" i="54"/>
  <c r="U302" i="54"/>
  <c r="T302" i="54"/>
  <c r="Z301" i="54"/>
  <c r="Y301" i="54"/>
  <c r="X301" i="54"/>
  <c r="V301" i="54"/>
  <c r="U301" i="54"/>
  <c r="T301" i="54"/>
  <c r="Z300" i="54"/>
  <c r="Y300" i="54"/>
  <c r="V300" i="54"/>
  <c r="U300" i="54"/>
  <c r="T300" i="54"/>
  <c r="X300" i="54" s="1"/>
  <c r="Z299" i="54"/>
  <c r="Y299" i="54"/>
  <c r="X299" i="54"/>
  <c r="V299" i="54"/>
  <c r="U299" i="54"/>
  <c r="T299" i="54"/>
  <c r="Z298" i="54"/>
  <c r="Y298" i="54"/>
  <c r="V298" i="54"/>
  <c r="U298" i="54"/>
  <c r="T298" i="54"/>
  <c r="Z297" i="54"/>
  <c r="Y297" i="54"/>
  <c r="X297" i="54"/>
  <c r="V297" i="54"/>
  <c r="U297" i="54"/>
  <c r="T297" i="54"/>
  <c r="Z296" i="54"/>
  <c r="Y296" i="54"/>
  <c r="V296" i="54"/>
  <c r="U296" i="54"/>
  <c r="T296" i="54"/>
  <c r="Z295" i="54"/>
  <c r="Y295" i="54"/>
  <c r="X295" i="54"/>
  <c r="W295" i="54"/>
  <c r="V295" i="54"/>
  <c r="U295" i="54"/>
  <c r="T295" i="54"/>
  <c r="Z294" i="54"/>
  <c r="Y294" i="54"/>
  <c r="X294" i="54"/>
  <c r="V294" i="54"/>
  <c r="U294" i="54"/>
  <c r="T294" i="54"/>
  <c r="Z293" i="54"/>
  <c r="Y293" i="54"/>
  <c r="V293" i="54"/>
  <c r="U293" i="54"/>
  <c r="T293" i="54"/>
  <c r="Z292" i="54"/>
  <c r="Y292" i="54"/>
  <c r="V292" i="54"/>
  <c r="U292" i="54"/>
  <c r="T292" i="54"/>
  <c r="Z291" i="54"/>
  <c r="Y291" i="54"/>
  <c r="X291" i="54"/>
  <c r="V291" i="54"/>
  <c r="U291" i="54"/>
  <c r="T291" i="54"/>
  <c r="Z290" i="54"/>
  <c r="Y290" i="54"/>
  <c r="W290" i="54"/>
  <c r="V290" i="54"/>
  <c r="U290" i="54"/>
  <c r="T290" i="54"/>
  <c r="X290" i="54" s="1"/>
  <c r="Z289" i="54"/>
  <c r="Y289" i="54"/>
  <c r="X289" i="54"/>
  <c r="V289" i="54"/>
  <c r="U289" i="54"/>
  <c r="T289" i="54"/>
  <c r="Z288" i="54"/>
  <c r="Y288" i="54"/>
  <c r="W288" i="54"/>
  <c r="V288" i="54"/>
  <c r="U288" i="54"/>
  <c r="T288" i="54"/>
  <c r="Z287" i="54"/>
  <c r="Y287" i="54"/>
  <c r="W287" i="54"/>
  <c r="V287" i="54"/>
  <c r="U287" i="54"/>
  <c r="T287" i="54"/>
  <c r="Z286" i="54"/>
  <c r="Y286" i="54"/>
  <c r="X286" i="54"/>
  <c r="V286" i="54"/>
  <c r="U286" i="54"/>
  <c r="T286" i="54"/>
  <c r="Z285" i="54"/>
  <c r="Y285" i="54"/>
  <c r="X285" i="54"/>
  <c r="W285" i="54"/>
  <c r="V285" i="54"/>
  <c r="U285" i="54"/>
  <c r="T285" i="54"/>
  <c r="Z284" i="54"/>
  <c r="Y284" i="54"/>
  <c r="X284" i="54"/>
  <c r="V284" i="54"/>
  <c r="U284" i="54"/>
  <c r="T284" i="54"/>
  <c r="Z283" i="54"/>
  <c r="Y283" i="54"/>
  <c r="X283" i="54"/>
  <c r="V283" i="54"/>
  <c r="U283" i="54"/>
  <c r="T283" i="54"/>
  <c r="Z282" i="54"/>
  <c r="Y282" i="54"/>
  <c r="W282" i="54"/>
  <c r="V282" i="54"/>
  <c r="U282" i="54"/>
  <c r="T282" i="54"/>
  <c r="X282" i="54" s="1"/>
  <c r="Z281" i="54"/>
  <c r="Y281" i="54"/>
  <c r="X281" i="54"/>
  <c r="V281" i="54"/>
  <c r="U281" i="54"/>
  <c r="T281" i="54"/>
  <c r="Z280" i="54"/>
  <c r="Y280" i="54"/>
  <c r="X280" i="54"/>
  <c r="V280" i="54"/>
  <c r="U280" i="54"/>
  <c r="T280" i="54"/>
  <c r="W280" i="54" s="1"/>
  <c r="Z279" i="54"/>
  <c r="Y279" i="54"/>
  <c r="V279" i="54"/>
  <c r="U279" i="54"/>
  <c r="T279" i="54"/>
  <c r="Z278" i="54"/>
  <c r="Y278" i="54"/>
  <c r="V278" i="54"/>
  <c r="U278" i="54"/>
  <c r="T278" i="54"/>
  <c r="Z277" i="54"/>
  <c r="Y277" i="54"/>
  <c r="X277" i="54"/>
  <c r="V277" i="54"/>
  <c r="U277" i="54"/>
  <c r="T277" i="54"/>
  <c r="Z276" i="54"/>
  <c r="Y276" i="54"/>
  <c r="X276" i="54"/>
  <c r="V276" i="54"/>
  <c r="U276" i="54"/>
  <c r="T276" i="54"/>
  <c r="Z275" i="54"/>
  <c r="Y275" i="54"/>
  <c r="V275" i="54"/>
  <c r="U275" i="54"/>
  <c r="T275" i="54"/>
  <c r="Z274" i="54"/>
  <c r="Y274" i="54"/>
  <c r="V274" i="54"/>
  <c r="U274" i="54"/>
  <c r="T274" i="54"/>
  <c r="Z273" i="54"/>
  <c r="Y273" i="54"/>
  <c r="V273" i="54"/>
  <c r="U273" i="54"/>
  <c r="T273" i="54"/>
  <c r="Z272" i="54"/>
  <c r="Y272" i="54"/>
  <c r="V272" i="54"/>
  <c r="U272" i="54"/>
  <c r="T272" i="54"/>
  <c r="X272" i="54" s="1"/>
  <c r="Z271" i="54"/>
  <c r="Y271" i="54"/>
  <c r="V271" i="54"/>
  <c r="U271" i="54"/>
  <c r="T271" i="54"/>
  <c r="X271" i="54" s="1"/>
  <c r="Z270" i="54"/>
  <c r="Y270" i="54"/>
  <c r="X270" i="54"/>
  <c r="V270" i="54"/>
  <c r="U270" i="54"/>
  <c r="T270" i="54"/>
  <c r="Z269" i="54"/>
  <c r="Y269" i="54"/>
  <c r="W269" i="54"/>
  <c r="V269" i="54"/>
  <c r="U269" i="54"/>
  <c r="T269" i="54"/>
  <c r="X269" i="54" s="1"/>
  <c r="Z268" i="54"/>
  <c r="Y268" i="54"/>
  <c r="X268" i="54"/>
  <c r="V268" i="54"/>
  <c r="U268" i="54"/>
  <c r="T268" i="54"/>
  <c r="Z267" i="54"/>
  <c r="Y267" i="54"/>
  <c r="X267" i="54"/>
  <c r="W267" i="54"/>
  <c r="V267" i="54"/>
  <c r="U267" i="54"/>
  <c r="T267" i="54"/>
  <c r="Z266" i="54"/>
  <c r="Y266" i="54"/>
  <c r="X266" i="54"/>
  <c r="V266" i="54"/>
  <c r="U266" i="54"/>
  <c r="T266" i="54"/>
  <c r="Z265" i="54"/>
  <c r="Y265" i="54"/>
  <c r="V265" i="54"/>
  <c r="U265" i="54"/>
  <c r="T265" i="54"/>
  <c r="Z264" i="54"/>
  <c r="Y264" i="54"/>
  <c r="X264" i="54"/>
  <c r="V264" i="54"/>
  <c r="U264" i="54"/>
  <c r="T264" i="54"/>
  <c r="Z263" i="54"/>
  <c r="Y263" i="54"/>
  <c r="X263" i="54"/>
  <c r="V263" i="54"/>
  <c r="U263" i="54"/>
  <c r="T263" i="54"/>
  <c r="Z262" i="54"/>
  <c r="Y262" i="54"/>
  <c r="V262" i="54"/>
  <c r="U262" i="54"/>
  <c r="T262" i="54"/>
  <c r="Z261" i="54"/>
  <c r="Y261" i="54"/>
  <c r="X261" i="54"/>
  <c r="V261" i="54"/>
  <c r="U261" i="54"/>
  <c r="T261" i="54"/>
  <c r="Z260" i="54"/>
  <c r="Y260" i="54"/>
  <c r="X260" i="54"/>
  <c r="V260" i="54"/>
  <c r="U260" i="54"/>
  <c r="T260" i="54"/>
  <c r="Z259" i="54"/>
  <c r="Y259" i="54"/>
  <c r="V259" i="54"/>
  <c r="U259" i="54"/>
  <c r="T259" i="54"/>
  <c r="Z258" i="54"/>
  <c r="Y258" i="54"/>
  <c r="V258" i="54"/>
  <c r="U258" i="54"/>
  <c r="T258" i="54"/>
  <c r="Z257" i="54"/>
  <c r="Y257" i="54"/>
  <c r="X257" i="54"/>
  <c r="V257" i="54"/>
  <c r="U257" i="54"/>
  <c r="T257" i="54"/>
  <c r="Z254" i="54"/>
  <c r="Y254" i="54"/>
  <c r="X254" i="54"/>
  <c r="V254" i="54"/>
  <c r="U254" i="54"/>
  <c r="T254" i="54"/>
  <c r="Z253" i="54"/>
  <c r="Y253" i="54"/>
  <c r="V253" i="54"/>
  <c r="U253" i="54"/>
  <c r="T253" i="54"/>
  <c r="Z252" i="54"/>
  <c r="Y252" i="54"/>
  <c r="X252" i="54"/>
  <c r="V252" i="54"/>
  <c r="U252" i="54"/>
  <c r="T252" i="54"/>
  <c r="Z251" i="54"/>
  <c r="Y251" i="54"/>
  <c r="V251" i="54"/>
  <c r="U251" i="54"/>
  <c r="T251" i="54"/>
  <c r="Z250" i="54"/>
  <c r="Y250" i="54"/>
  <c r="X250" i="54"/>
  <c r="W250" i="54"/>
  <c r="V250" i="54"/>
  <c r="U250" i="54"/>
  <c r="T250" i="54"/>
  <c r="Z249" i="54"/>
  <c r="Y249" i="54"/>
  <c r="X249" i="54"/>
  <c r="V249" i="54"/>
  <c r="U249" i="54"/>
  <c r="T249" i="54"/>
  <c r="Z248" i="54"/>
  <c r="Y248" i="54"/>
  <c r="V248" i="54"/>
  <c r="U248" i="54"/>
  <c r="T248" i="54"/>
  <c r="Z247" i="54"/>
  <c r="Y247" i="54"/>
  <c r="V247" i="54"/>
  <c r="U247" i="54"/>
  <c r="T247" i="54"/>
  <c r="Z246" i="54"/>
  <c r="Y246" i="54"/>
  <c r="W246" i="54"/>
  <c r="V246" i="54"/>
  <c r="U246" i="54"/>
  <c r="T246" i="54"/>
  <c r="Z245" i="54"/>
  <c r="Y245" i="54"/>
  <c r="X245" i="54"/>
  <c r="V245" i="54"/>
  <c r="U245" i="54"/>
  <c r="T245" i="54"/>
  <c r="Z244" i="54"/>
  <c r="Y244" i="54"/>
  <c r="X244" i="54"/>
  <c r="W244" i="54"/>
  <c r="V244" i="54"/>
  <c r="U244" i="54"/>
  <c r="T244" i="54"/>
  <c r="Z243" i="54"/>
  <c r="Y243" i="54"/>
  <c r="X243" i="54"/>
  <c r="V243" i="54"/>
  <c r="U243" i="54"/>
  <c r="T243" i="54"/>
  <c r="Z242" i="54"/>
  <c r="Y242" i="54"/>
  <c r="X242" i="54"/>
  <c r="V242" i="54"/>
  <c r="U242" i="54"/>
  <c r="T242" i="54"/>
  <c r="Z241" i="54"/>
  <c r="Y241" i="54"/>
  <c r="V241" i="54"/>
  <c r="U241" i="54"/>
  <c r="T241" i="54"/>
  <c r="Z240" i="54"/>
  <c r="Y240" i="54"/>
  <c r="X240" i="54"/>
  <c r="W240" i="54"/>
  <c r="V240" i="54"/>
  <c r="U240" i="54"/>
  <c r="T240" i="54"/>
  <c r="Z239" i="54"/>
  <c r="Y239" i="54"/>
  <c r="W239" i="54"/>
  <c r="V239" i="54"/>
  <c r="U239" i="54"/>
  <c r="T239" i="54"/>
  <c r="X239" i="54" s="1"/>
  <c r="Z238" i="54"/>
  <c r="Y238" i="54"/>
  <c r="X238" i="54"/>
  <c r="W238" i="54"/>
  <c r="V238" i="54"/>
  <c r="U238" i="54"/>
  <c r="T238" i="54"/>
  <c r="Z237" i="54"/>
  <c r="Y237" i="54"/>
  <c r="X237" i="54"/>
  <c r="V237" i="54"/>
  <c r="U237" i="54"/>
  <c r="T237" i="54"/>
  <c r="Z236" i="54"/>
  <c r="Y236" i="54"/>
  <c r="W236" i="54"/>
  <c r="V236" i="54"/>
  <c r="U236" i="54"/>
  <c r="T236" i="54"/>
  <c r="X236" i="54" s="1"/>
  <c r="Z235" i="54"/>
  <c r="Y235" i="54"/>
  <c r="W235" i="54"/>
  <c r="V235" i="54"/>
  <c r="U235" i="54"/>
  <c r="T235" i="54"/>
  <c r="Z234" i="54"/>
  <c r="Y234" i="54"/>
  <c r="V234" i="54"/>
  <c r="U234" i="54"/>
  <c r="T234" i="54"/>
  <c r="Z233" i="54"/>
  <c r="Y233" i="54"/>
  <c r="V233" i="54"/>
  <c r="U233" i="54"/>
  <c r="T233" i="54"/>
  <c r="Z232" i="54"/>
  <c r="Y232" i="54"/>
  <c r="X232" i="54"/>
  <c r="V232" i="54"/>
  <c r="U232" i="54"/>
  <c r="T232" i="54"/>
  <c r="Z231" i="54"/>
  <c r="Y231" i="54"/>
  <c r="V231" i="54"/>
  <c r="U231" i="54"/>
  <c r="T231" i="54"/>
  <c r="AB231" i="54" s="1"/>
  <c r="Z230" i="54"/>
  <c r="Y230" i="54"/>
  <c r="V230" i="54"/>
  <c r="U230" i="54"/>
  <c r="T230" i="54"/>
  <c r="Z229" i="54"/>
  <c r="Y229" i="54"/>
  <c r="V229" i="54"/>
  <c r="U229" i="54"/>
  <c r="T229" i="54"/>
  <c r="Z228" i="54"/>
  <c r="Y228" i="54"/>
  <c r="X228" i="54"/>
  <c r="W228" i="54"/>
  <c r="V228" i="54"/>
  <c r="U228" i="54"/>
  <c r="T228" i="54"/>
  <c r="Z227" i="54"/>
  <c r="Y227" i="54"/>
  <c r="X227" i="54"/>
  <c r="W227" i="54"/>
  <c r="V227" i="54"/>
  <c r="U227" i="54"/>
  <c r="T227" i="54"/>
  <c r="Z226" i="54"/>
  <c r="Y226" i="54"/>
  <c r="X226" i="54"/>
  <c r="V226" i="54"/>
  <c r="U226" i="54"/>
  <c r="T226" i="54"/>
  <c r="Z225" i="54"/>
  <c r="Y225" i="54"/>
  <c r="V225" i="54"/>
  <c r="U225" i="54"/>
  <c r="T225" i="54"/>
  <c r="X225" i="54" s="1"/>
  <c r="Z224" i="54"/>
  <c r="Y224" i="54"/>
  <c r="X224" i="54"/>
  <c r="W224" i="54"/>
  <c r="V224" i="54"/>
  <c r="U224" i="54"/>
  <c r="T224" i="54"/>
  <c r="Z223" i="54"/>
  <c r="Y223" i="54"/>
  <c r="X223" i="54"/>
  <c r="V223" i="54"/>
  <c r="U223" i="54"/>
  <c r="T223" i="54"/>
  <c r="Z222" i="54"/>
  <c r="Y222" i="54"/>
  <c r="X222" i="54"/>
  <c r="V222" i="54"/>
  <c r="U222" i="54"/>
  <c r="T222" i="54"/>
  <c r="W222" i="54" s="1"/>
  <c r="Z221" i="54"/>
  <c r="Y221" i="54"/>
  <c r="W221" i="54"/>
  <c r="V221" i="54"/>
  <c r="U221" i="54"/>
  <c r="T221" i="54"/>
  <c r="Z220" i="54"/>
  <c r="Y220" i="54"/>
  <c r="V220" i="54"/>
  <c r="U220" i="54"/>
  <c r="T220" i="54"/>
  <c r="Z219" i="54"/>
  <c r="Y219" i="54"/>
  <c r="X219" i="54"/>
  <c r="V219" i="54"/>
  <c r="U219" i="54"/>
  <c r="T219" i="54"/>
  <c r="Z218" i="54"/>
  <c r="Y218" i="54"/>
  <c r="V218" i="54"/>
  <c r="U218" i="54"/>
  <c r="T218" i="54"/>
  <c r="Z217" i="54"/>
  <c r="Y217" i="54"/>
  <c r="X217" i="54"/>
  <c r="V217" i="54"/>
  <c r="U217" i="54"/>
  <c r="T217" i="54"/>
  <c r="Z216" i="54"/>
  <c r="Y216" i="54"/>
  <c r="X216" i="54"/>
  <c r="W216" i="54"/>
  <c r="V216" i="54"/>
  <c r="U216" i="54"/>
  <c r="T216" i="54"/>
  <c r="Z215" i="54"/>
  <c r="Y215" i="54"/>
  <c r="V215" i="54"/>
  <c r="U215" i="54"/>
  <c r="T215" i="54"/>
  <c r="Z214" i="54"/>
  <c r="Y214" i="54"/>
  <c r="V214" i="54"/>
  <c r="U214" i="54"/>
  <c r="T214" i="54"/>
  <c r="Z213" i="54"/>
  <c r="Y213" i="54"/>
  <c r="V213" i="54"/>
  <c r="U213" i="54"/>
  <c r="T213" i="54"/>
  <c r="Z212" i="54"/>
  <c r="Y212" i="54"/>
  <c r="X212" i="54"/>
  <c r="V212" i="54"/>
  <c r="U212" i="54"/>
  <c r="T212" i="54"/>
  <c r="Z211" i="54"/>
  <c r="Y211" i="54"/>
  <c r="V211" i="54"/>
  <c r="U211" i="54"/>
  <c r="T211" i="54"/>
  <c r="Z210" i="54"/>
  <c r="Y210" i="54"/>
  <c r="X210" i="54"/>
  <c r="W210" i="54"/>
  <c r="V210" i="54"/>
  <c r="U210" i="54"/>
  <c r="T210" i="54"/>
  <c r="Z209" i="54"/>
  <c r="Y209" i="54"/>
  <c r="W209" i="54"/>
  <c r="V209" i="54"/>
  <c r="U209" i="54"/>
  <c r="T209" i="54"/>
  <c r="Z208" i="54"/>
  <c r="Y208" i="54"/>
  <c r="V208" i="54"/>
  <c r="U208" i="54"/>
  <c r="T208" i="54"/>
  <c r="Z207" i="54"/>
  <c r="Y207" i="54"/>
  <c r="X207" i="54"/>
  <c r="V207" i="54"/>
  <c r="U207" i="54"/>
  <c r="T207" i="54"/>
  <c r="Z206" i="54"/>
  <c r="Y206" i="54"/>
  <c r="X206" i="54"/>
  <c r="V206" i="54"/>
  <c r="U206" i="54"/>
  <c r="T206" i="54"/>
  <c r="Z205" i="54"/>
  <c r="Y205" i="54"/>
  <c r="W205" i="54"/>
  <c r="V205" i="54"/>
  <c r="U205" i="54"/>
  <c r="T205" i="54"/>
  <c r="Z204" i="54"/>
  <c r="Y204" i="54"/>
  <c r="X204" i="54"/>
  <c r="V204" i="54"/>
  <c r="U204" i="54"/>
  <c r="T204" i="54"/>
  <c r="Z202" i="54"/>
  <c r="Y202" i="54"/>
  <c r="X202" i="54"/>
  <c r="W202" i="54"/>
  <c r="V202" i="54"/>
  <c r="U202" i="54"/>
  <c r="T202" i="54"/>
  <c r="Z201" i="54"/>
  <c r="Y201" i="54"/>
  <c r="V201" i="54"/>
  <c r="U201" i="54"/>
  <c r="T201" i="54"/>
  <c r="Z200" i="54"/>
  <c r="Y200" i="54"/>
  <c r="V200" i="54"/>
  <c r="U200" i="54"/>
  <c r="T200" i="54"/>
  <c r="Z199" i="54"/>
  <c r="Y199" i="54"/>
  <c r="W199" i="54"/>
  <c r="V199" i="54"/>
  <c r="U199" i="54"/>
  <c r="T199" i="54"/>
  <c r="Z198" i="54"/>
  <c r="Y198" i="54"/>
  <c r="V198" i="54"/>
  <c r="U198" i="54"/>
  <c r="T198" i="54"/>
  <c r="Z197" i="54"/>
  <c r="Y197" i="54"/>
  <c r="X197" i="54"/>
  <c r="V197" i="54"/>
  <c r="U197" i="54"/>
  <c r="T197" i="54"/>
  <c r="Z196" i="54"/>
  <c r="Y196" i="54"/>
  <c r="V196" i="54"/>
  <c r="U196" i="54"/>
  <c r="T196" i="54"/>
  <c r="Z195" i="54"/>
  <c r="Y195" i="54"/>
  <c r="V195" i="54"/>
  <c r="U195" i="54"/>
  <c r="T195" i="54"/>
  <c r="Z194" i="54"/>
  <c r="Y194" i="54"/>
  <c r="V194" i="54"/>
  <c r="U194" i="54"/>
  <c r="T194" i="54"/>
  <c r="Z193" i="54"/>
  <c r="Y193" i="54"/>
  <c r="W193" i="54"/>
  <c r="V193" i="54"/>
  <c r="U193" i="54"/>
  <c r="T193" i="54"/>
  <c r="Z192" i="54"/>
  <c r="Y192" i="54"/>
  <c r="V192" i="54"/>
  <c r="U192" i="54"/>
  <c r="T192" i="54"/>
  <c r="X192" i="54" s="1"/>
  <c r="Z191" i="54"/>
  <c r="Y191" i="54"/>
  <c r="W191" i="54"/>
  <c r="V191" i="54"/>
  <c r="U191" i="54"/>
  <c r="T191" i="54"/>
  <c r="X191" i="54" s="1"/>
  <c r="Z190" i="54"/>
  <c r="Y190" i="54"/>
  <c r="X190" i="54"/>
  <c r="W190" i="54"/>
  <c r="V190" i="54"/>
  <c r="U190" i="54"/>
  <c r="T190" i="54"/>
  <c r="Z189" i="54"/>
  <c r="Y189" i="54"/>
  <c r="X189" i="54"/>
  <c r="V189" i="54"/>
  <c r="U189" i="54"/>
  <c r="T189" i="54"/>
  <c r="Z188" i="54"/>
  <c r="Y188" i="54"/>
  <c r="X188" i="54"/>
  <c r="V188" i="54"/>
  <c r="U188" i="54"/>
  <c r="T188" i="54"/>
  <c r="Z187" i="54"/>
  <c r="Y187" i="54"/>
  <c r="X187" i="54"/>
  <c r="V187" i="54"/>
  <c r="U187" i="54"/>
  <c r="T187" i="54"/>
  <c r="Z186" i="54"/>
  <c r="Y186" i="54"/>
  <c r="W186" i="54"/>
  <c r="V186" i="54"/>
  <c r="U186" i="54"/>
  <c r="T186" i="54"/>
  <c r="X186" i="54" s="1"/>
  <c r="Z185" i="54"/>
  <c r="Y185" i="54"/>
  <c r="V185" i="54"/>
  <c r="U185" i="54"/>
  <c r="T185" i="54"/>
  <c r="Z184" i="54"/>
  <c r="Y184" i="54"/>
  <c r="X184" i="54"/>
  <c r="W184" i="54"/>
  <c r="V184" i="54"/>
  <c r="U184" i="54"/>
  <c r="T184" i="54"/>
  <c r="Z183" i="54"/>
  <c r="Y183" i="54"/>
  <c r="V183" i="54"/>
  <c r="U183" i="54"/>
  <c r="T183" i="54"/>
  <c r="Z182" i="54"/>
  <c r="Y182" i="54"/>
  <c r="V182" i="54"/>
  <c r="U182" i="54"/>
  <c r="T182" i="54"/>
  <c r="Z181" i="54"/>
  <c r="Y181" i="54"/>
  <c r="V181" i="54"/>
  <c r="U181" i="54"/>
  <c r="T181" i="54"/>
  <c r="Z180" i="54"/>
  <c r="Y180" i="54"/>
  <c r="X180" i="54"/>
  <c r="W180" i="54"/>
  <c r="V180" i="54"/>
  <c r="U180" i="54"/>
  <c r="T180" i="54"/>
  <c r="Z179" i="54"/>
  <c r="Y179" i="54"/>
  <c r="X179" i="54"/>
  <c r="W179" i="54"/>
  <c r="V179" i="54"/>
  <c r="U179" i="54"/>
  <c r="T179" i="54"/>
  <c r="Z178" i="54"/>
  <c r="Y178" i="54"/>
  <c r="V178" i="54"/>
  <c r="U178" i="54"/>
  <c r="T178" i="54"/>
  <c r="Z177" i="54"/>
  <c r="Y177" i="54"/>
  <c r="W177" i="54"/>
  <c r="V177" i="54"/>
  <c r="U177" i="54"/>
  <c r="T177" i="54"/>
  <c r="X177" i="54" s="1"/>
  <c r="Z176" i="54"/>
  <c r="Y176" i="54"/>
  <c r="X176" i="54"/>
  <c r="W176" i="54"/>
  <c r="V176" i="54"/>
  <c r="U176" i="54"/>
  <c r="T176" i="54"/>
  <c r="Z175" i="54"/>
  <c r="Y175" i="54"/>
  <c r="W175" i="54"/>
  <c r="V175" i="54"/>
  <c r="U175" i="54"/>
  <c r="T175" i="54"/>
  <c r="X175" i="54" s="1"/>
  <c r="Z174" i="54"/>
  <c r="Y174" i="54"/>
  <c r="X174" i="54"/>
  <c r="V174" i="54"/>
  <c r="U174" i="54"/>
  <c r="T174" i="54"/>
  <c r="Z173" i="54"/>
  <c r="Y173" i="54"/>
  <c r="X173" i="54"/>
  <c r="V173" i="54"/>
  <c r="U173" i="54"/>
  <c r="T173" i="54"/>
  <c r="Z172" i="54"/>
  <c r="Y172" i="54"/>
  <c r="X172" i="54"/>
  <c r="W172" i="54"/>
  <c r="V172" i="54"/>
  <c r="U172" i="54"/>
  <c r="T172" i="54"/>
  <c r="Z171" i="54"/>
  <c r="Y171" i="54"/>
  <c r="X171" i="54"/>
  <c r="V171" i="54"/>
  <c r="U171" i="54"/>
  <c r="T171" i="54"/>
  <c r="Z169" i="54"/>
  <c r="Y169" i="54"/>
  <c r="V169" i="54"/>
  <c r="U169" i="54"/>
  <c r="T169" i="54"/>
  <c r="Z168" i="54"/>
  <c r="Y168" i="54"/>
  <c r="X168" i="54"/>
  <c r="V168" i="54"/>
  <c r="U168" i="54"/>
  <c r="T168" i="54"/>
  <c r="Z167" i="54"/>
  <c r="Y167" i="54"/>
  <c r="V167" i="54"/>
  <c r="U167" i="54"/>
  <c r="T167" i="54"/>
  <c r="X167" i="54" s="1"/>
  <c r="Z166" i="54"/>
  <c r="Y166" i="54"/>
  <c r="V166" i="54"/>
  <c r="U166" i="54"/>
  <c r="T166" i="54"/>
  <c r="Z165" i="54"/>
  <c r="Y165" i="54"/>
  <c r="V165" i="54"/>
  <c r="U165" i="54"/>
  <c r="T165" i="54"/>
  <c r="AA165" i="54" s="1"/>
  <c r="Z164" i="54"/>
  <c r="Y164" i="54"/>
  <c r="X164" i="54"/>
  <c r="V164" i="54"/>
  <c r="U164" i="54"/>
  <c r="T164" i="54"/>
  <c r="Z163" i="54"/>
  <c r="Y163" i="54"/>
  <c r="X163" i="54"/>
  <c r="W163" i="54"/>
  <c r="V163" i="54"/>
  <c r="U163" i="54"/>
  <c r="T163" i="54"/>
  <c r="Z162" i="54"/>
  <c r="Y162" i="54"/>
  <c r="X162" i="54"/>
  <c r="V162" i="54"/>
  <c r="U162" i="54"/>
  <c r="T162" i="54"/>
  <c r="Z161" i="54"/>
  <c r="Y161" i="54"/>
  <c r="W161" i="54"/>
  <c r="V161" i="54"/>
  <c r="U161" i="54"/>
  <c r="T161" i="54"/>
  <c r="X161" i="54" s="1"/>
  <c r="Z160" i="54"/>
  <c r="Y160" i="54"/>
  <c r="X160" i="54"/>
  <c r="W160" i="54"/>
  <c r="V160" i="54"/>
  <c r="U160" i="54"/>
  <c r="T160" i="54"/>
  <c r="Z159" i="54"/>
  <c r="Y159" i="54"/>
  <c r="X159" i="54"/>
  <c r="W159" i="54"/>
  <c r="V159" i="54"/>
  <c r="U159" i="54"/>
  <c r="T159" i="54"/>
  <c r="Z158" i="54"/>
  <c r="Y158" i="54"/>
  <c r="V158" i="54"/>
  <c r="U158" i="54"/>
  <c r="T158" i="54"/>
  <c r="Z157" i="54"/>
  <c r="Y157" i="54"/>
  <c r="X157" i="54"/>
  <c r="V157" i="54"/>
  <c r="U157" i="54"/>
  <c r="T157" i="54"/>
  <c r="Z156" i="54"/>
  <c r="Y156" i="54"/>
  <c r="V156" i="54"/>
  <c r="U156" i="54"/>
  <c r="T156" i="54"/>
  <c r="Z155" i="54"/>
  <c r="Y155" i="54"/>
  <c r="V155" i="54"/>
  <c r="U155" i="54"/>
  <c r="T155" i="54"/>
  <c r="Z154" i="54"/>
  <c r="Y154" i="54"/>
  <c r="V154" i="54"/>
  <c r="U154" i="54"/>
  <c r="T154" i="54"/>
  <c r="Z153" i="54"/>
  <c r="Y153" i="54"/>
  <c r="V153" i="54"/>
  <c r="U153" i="54"/>
  <c r="T153" i="54"/>
  <c r="Z152" i="54"/>
  <c r="Y152" i="54"/>
  <c r="V152" i="54"/>
  <c r="U152" i="54"/>
  <c r="T152" i="54"/>
  <c r="Z151" i="54"/>
  <c r="Y151" i="54"/>
  <c r="V151" i="54"/>
  <c r="U151" i="54"/>
  <c r="T151" i="54"/>
  <c r="Z150" i="54"/>
  <c r="Y150" i="54"/>
  <c r="V150" i="54"/>
  <c r="U150" i="54"/>
  <c r="T150" i="54"/>
  <c r="Z149" i="54"/>
  <c r="Y149" i="54"/>
  <c r="X149" i="54"/>
  <c r="W149" i="54"/>
  <c r="V149" i="54"/>
  <c r="U149" i="54"/>
  <c r="T149" i="54"/>
  <c r="Z148" i="54"/>
  <c r="Y148" i="54"/>
  <c r="X148" i="54"/>
  <c r="V148" i="54"/>
  <c r="U148" i="54"/>
  <c r="T148" i="54"/>
  <c r="Z147" i="54"/>
  <c r="Y147" i="54"/>
  <c r="X147" i="54"/>
  <c r="W147" i="54"/>
  <c r="V147" i="54"/>
  <c r="U147" i="54"/>
  <c r="T147" i="54"/>
  <c r="Z146" i="54"/>
  <c r="Y146" i="54"/>
  <c r="V146" i="54"/>
  <c r="U146" i="54"/>
  <c r="T146" i="54"/>
  <c r="AA146" i="54" s="1"/>
  <c r="Z145" i="54"/>
  <c r="Y145" i="54"/>
  <c r="V145" i="54"/>
  <c r="U145" i="54"/>
  <c r="T145" i="54"/>
  <c r="X145" i="54" s="1"/>
  <c r="Z144" i="54"/>
  <c r="Y144" i="54"/>
  <c r="X144" i="54"/>
  <c r="W144" i="54"/>
  <c r="V144" i="54"/>
  <c r="U144" i="54"/>
  <c r="T144" i="54"/>
  <c r="Z143" i="54"/>
  <c r="Y143" i="54"/>
  <c r="V143" i="54"/>
  <c r="U143" i="54"/>
  <c r="T143" i="54"/>
  <c r="Z142" i="54"/>
  <c r="Y142" i="54"/>
  <c r="X142" i="54"/>
  <c r="V142" i="54"/>
  <c r="U142" i="54"/>
  <c r="T142" i="54"/>
  <c r="Z141" i="54"/>
  <c r="Y141" i="54"/>
  <c r="X141" i="54"/>
  <c r="W141" i="54"/>
  <c r="V141" i="54"/>
  <c r="U141" i="54"/>
  <c r="T141" i="54"/>
  <c r="Z140" i="54"/>
  <c r="Y140" i="54"/>
  <c r="X140" i="54"/>
  <c r="V140" i="54"/>
  <c r="U140" i="54"/>
  <c r="T140" i="54"/>
  <c r="Z139" i="54"/>
  <c r="Y139" i="54"/>
  <c r="V139" i="54"/>
  <c r="U139" i="54"/>
  <c r="T139" i="54"/>
  <c r="Z138" i="54"/>
  <c r="Y138" i="54"/>
  <c r="X138" i="54"/>
  <c r="V138" i="54"/>
  <c r="U138" i="54"/>
  <c r="T138" i="54"/>
  <c r="W138" i="54" s="1"/>
  <c r="Z137" i="54"/>
  <c r="Y137" i="54"/>
  <c r="W137" i="54"/>
  <c r="V137" i="54"/>
  <c r="U137" i="54"/>
  <c r="T137" i="54"/>
  <c r="X137" i="54" s="1"/>
  <c r="Z136" i="54"/>
  <c r="Y136" i="54"/>
  <c r="V136" i="54"/>
  <c r="U136" i="54"/>
  <c r="T136" i="54"/>
  <c r="Z135" i="54"/>
  <c r="Y135" i="54"/>
  <c r="W135" i="54"/>
  <c r="V135" i="54"/>
  <c r="U135" i="54"/>
  <c r="T135" i="54"/>
  <c r="X135" i="54" s="1"/>
  <c r="Z134" i="54"/>
  <c r="Y134" i="54"/>
  <c r="V134" i="54"/>
  <c r="U134" i="54"/>
  <c r="T134" i="54"/>
  <c r="AB134" i="54" s="1"/>
  <c r="Z133" i="54"/>
  <c r="Y133" i="54"/>
  <c r="X133" i="54"/>
  <c r="W133" i="54"/>
  <c r="V133" i="54"/>
  <c r="U133" i="54"/>
  <c r="T133" i="54"/>
  <c r="Z132" i="54"/>
  <c r="Y132" i="54"/>
  <c r="X132" i="54"/>
  <c r="W132" i="54"/>
  <c r="V132" i="54"/>
  <c r="U132" i="54"/>
  <c r="T132" i="54"/>
  <c r="Z131" i="54"/>
  <c r="Y131" i="54"/>
  <c r="X131" i="54"/>
  <c r="W131" i="54"/>
  <c r="V131" i="54"/>
  <c r="U131" i="54"/>
  <c r="T131" i="54"/>
  <c r="Z130" i="54"/>
  <c r="Y130" i="54"/>
  <c r="X130" i="54"/>
  <c r="W130" i="54"/>
  <c r="V130" i="54"/>
  <c r="U130" i="54"/>
  <c r="T130" i="54"/>
  <c r="Z129" i="54"/>
  <c r="Y129" i="54"/>
  <c r="V129" i="54"/>
  <c r="U129" i="54"/>
  <c r="T129" i="54"/>
  <c r="X129" i="54" s="1"/>
  <c r="Z128" i="54"/>
  <c r="Y128" i="54"/>
  <c r="X128" i="54"/>
  <c r="V128" i="54"/>
  <c r="U128" i="54"/>
  <c r="T128" i="54"/>
  <c r="Z127" i="54"/>
  <c r="Y127" i="54"/>
  <c r="X127" i="54"/>
  <c r="W127" i="54"/>
  <c r="V127" i="54"/>
  <c r="U127" i="54"/>
  <c r="T127" i="54"/>
  <c r="Z126" i="54"/>
  <c r="Y126" i="54"/>
  <c r="V126" i="54"/>
  <c r="U126" i="54"/>
  <c r="T126" i="54"/>
  <c r="Z125" i="54"/>
  <c r="Y125" i="54"/>
  <c r="X125" i="54"/>
  <c r="W125" i="54"/>
  <c r="V125" i="54"/>
  <c r="U125" i="54"/>
  <c r="T125" i="54"/>
  <c r="Z124" i="54"/>
  <c r="Y124" i="54"/>
  <c r="V124" i="54"/>
  <c r="U124" i="54"/>
  <c r="T124" i="54"/>
  <c r="Z123" i="54"/>
  <c r="Y123" i="54"/>
  <c r="V123" i="54"/>
  <c r="U123" i="54"/>
  <c r="T123" i="54"/>
  <c r="Z122" i="54"/>
  <c r="Y122" i="54"/>
  <c r="X122" i="54"/>
  <c r="V122" i="54"/>
  <c r="U122" i="54"/>
  <c r="T122" i="54"/>
  <c r="Z121" i="54"/>
  <c r="Y121" i="54"/>
  <c r="V121" i="54"/>
  <c r="U121" i="54"/>
  <c r="T121" i="54"/>
  <c r="W121" i="54" s="1"/>
  <c r="Z120" i="54"/>
  <c r="Y120" i="54"/>
  <c r="W120" i="54"/>
  <c r="V120" i="54"/>
  <c r="U120" i="54"/>
  <c r="T120" i="54"/>
  <c r="Z119" i="54"/>
  <c r="Y119" i="54"/>
  <c r="W119" i="54"/>
  <c r="V119" i="54"/>
  <c r="U119" i="54"/>
  <c r="T119" i="54"/>
  <c r="X119" i="54" s="1"/>
  <c r="Z118" i="54"/>
  <c r="Y118" i="54"/>
  <c r="X118" i="54"/>
  <c r="W118" i="54"/>
  <c r="V118" i="54"/>
  <c r="U118" i="54"/>
  <c r="T118" i="54"/>
  <c r="Z117" i="54"/>
  <c r="Y117" i="54"/>
  <c r="X117" i="54"/>
  <c r="V117" i="54"/>
  <c r="U117" i="54"/>
  <c r="T117" i="54"/>
  <c r="Z116" i="54"/>
  <c r="Y116" i="54"/>
  <c r="X116" i="54"/>
  <c r="W116" i="54"/>
  <c r="V116" i="54"/>
  <c r="U116" i="54"/>
  <c r="T116" i="54"/>
  <c r="Z115" i="54"/>
  <c r="Y115" i="54"/>
  <c r="X115" i="54"/>
  <c r="W115" i="54"/>
  <c r="V115" i="54"/>
  <c r="U115" i="54"/>
  <c r="T115" i="54"/>
  <c r="Z114" i="54"/>
  <c r="Y114" i="54"/>
  <c r="V114" i="54"/>
  <c r="U114" i="54"/>
  <c r="T114" i="54"/>
  <c r="Z113" i="54"/>
  <c r="Y113" i="54"/>
  <c r="V113" i="54"/>
  <c r="U113" i="54"/>
  <c r="T113" i="54"/>
  <c r="Z112" i="54"/>
  <c r="Y112" i="54"/>
  <c r="V112" i="54"/>
  <c r="U112" i="54"/>
  <c r="T112" i="54"/>
  <c r="Z111" i="54"/>
  <c r="Y111" i="54"/>
  <c r="V111" i="54"/>
  <c r="U111" i="54"/>
  <c r="T111" i="54"/>
  <c r="Z110" i="54"/>
  <c r="Y110" i="54"/>
  <c r="X110" i="54"/>
  <c r="W110" i="54"/>
  <c r="V110" i="54"/>
  <c r="U110" i="54"/>
  <c r="T110" i="54"/>
  <c r="Z109" i="54"/>
  <c r="Y109" i="54"/>
  <c r="X109" i="54"/>
  <c r="W109" i="54"/>
  <c r="V109" i="54"/>
  <c r="U109" i="54"/>
  <c r="T109" i="54"/>
  <c r="Z108" i="54"/>
  <c r="Y108" i="54"/>
  <c r="X108" i="54"/>
  <c r="V108" i="54"/>
  <c r="U108" i="54"/>
  <c r="T108" i="54"/>
  <c r="Z107" i="54"/>
  <c r="Y107" i="54"/>
  <c r="V107" i="54"/>
  <c r="U107" i="54"/>
  <c r="T107" i="54"/>
  <c r="Z106" i="54"/>
  <c r="Y106" i="54"/>
  <c r="V106" i="54"/>
  <c r="U106" i="54"/>
  <c r="T106" i="54"/>
  <c r="Z105" i="54"/>
  <c r="Y105" i="54"/>
  <c r="W105" i="54"/>
  <c r="V105" i="54"/>
  <c r="U105" i="54"/>
  <c r="T105" i="54"/>
  <c r="X105" i="54" s="1"/>
  <c r="Z104" i="54"/>
  <c r="Y104" i="54"/>
  <c r="V104" i="54"/>
  <c r="U104" i="54"/>
  <c r="T104" i="54"/>
  <c r="Z103" i="54"/>
  <c r="Y103" i="54"/>
  <c r="W103" i="54"/>
  <c r="V103" i="54"/>
  <c r="U103" i="54"/>
  <c r="T103" i="54"/>
  <c r="Z102" i="54"/>
  <c r="Y102" i="54"/>
  <c r="X102" i="54"/>
  <c r="W102" i="54"/>
  <c r="V102" i="54"/>
  <c r="U102" i="54"/>
  <c r="T102" i="54"/>
  <c r="Z101" i="54"/>
  <c r="Y101" i="54"/>
  <c r="X101" i="54"/>
  <c r="W101" i="54"/>
  <c r="V101" i="54"/>
  <c r="U101" i="54"/>
  <c r="T101" i="54"/>
  <c r="Z100" i="54"/>
  <c r="Y100" i="54"/>
  <c r="X100" i="54"/>
  <c r="W100" i="54"/>
  <c r="V100" i="54"/>
  <c r="U100" i="54"/>
  <c r="T100" i="54"/>
  <c r="Z99" i="54"/>
  <c r="Y99" i="54"/>
  <c r="X99" i="54"/>
  <c r="W99" i="54"/>
  <c r="V99" i="54"/>
  <c r="U99" i="54"/>
  <c r="T99" i="54"/>
  <c r="Z98" i="54"/>
  <c r="Y98" i="54"/>
  <c r="X98" i="54"/>
  <c r="W98" i="54"/>
  <c r="V98" i="54"/>
  <c r="U98" i="54"/>
  <c r="T98" i="54"/>
  <c r="Z97" i="54"/>
  <c r="Y97" i="54"/>
  <c r="V97" i="54"/>
  <c r="U97" i="54"/>
  <c r="T97" i="54"/>
  <c r="AB97" i="54" s="1"/>
  <c r="Z96" i="54"/>
  <c r="Y96" i="54"/>
  <c r="X96" i="54"/>
  <c r="V96" i="54"/>
  <c r="U96" i="54"/>
  <c r="T96" i="54"/>
  <c r="Z95" i="54"/>
  <c r="Y95" i="54"/>
  <c r="X95" i="54"/>
  <c r="W95" i="54"/>
  <c r="V95" i="54"/>
  <c r="U95" i="54"/>
  <c r="T95" i="54"/>
  <c r="Z94" i="54"/>
  <c r="Y94" i="54"/>
  <c r="X94" i="54"/>
  <c r="W94" i="54"/>
  <c r="V94" i="54"/>
  <c r="U94" i="54"/>
  <c r="T94" i="54"/>
  <c r="Z93" i="54"/>
  <c r="Y93" i="54"/>
  <c r="V93" i="54"/>
  <c r="U93" i="54"/>
  <c r="T93" i="54"/>
  <c r="Z92" i="54"/>
  <c r="Y92" i="54"/>
  <c r="V92" i="54"/>
  <c r="U92" i="54"/>
  <c r="T92" i="54"/>
  <c r="Z91" i="54"/>
  <c r="Y91" i="54"/>
  <c r="V91" i="54"/>
  <c r="U91" i="54"/>
  <c r="T91" i="54"/>
  <c r="AA91" i="54" s="1"/>
  <c r="Z90" i="54"/>
  <c r="Y90" i="54"/>
  <c r="X90" i="54"/>
  <c r="V90" i="54"/>
  <c r="U90" i="54"/>
  <c r="T90" i="54"/>
  <c r="Z89" i="54"/>
  <c r="Y89" i="54"/>
  <c r="V89" i="54"/>
  <c r="U89" i="54"/>
  <c r="T89" i="54"/>
  <c r="W89" i="54" s="1"/>
  <c r="Z88" i="54"/>
  <c r="Y88" i="54"/>
  <c r="W88" i="54"/>
  <c r="V88" i="54"/>
  <c r="U88" i="54"/>
  <c r="T88" i="54"/>
  <c r="X88" i="54" s="1"/>
  <c r="Z87" i="54"/>
  <c r="Y87" i="54"/>
  <c r="V87" i="54"/>
  <c r="U87" i="54"/>
  <c r="T87" i="54"/>
  <c r="Z86" i="54"/>
  <c r="Y86" i="54"/>
  <c r="X86" i="54"/>
  <c r="W86" i="54"/>
  <c r="V86" i="54"/>
  <c r="U86" i="54"/>
  <c r="T86" i="54"/>
  <c r="Z85" i="54"/>
  <c r="Y85" i="54"/>
  <c r="X85" i="54"/>
  <c r="W85" i="54"/>
  <c r="V85" i="54"/>
  <c r="U85" i="54"/>
  <c r="T85" i="54"/>
  <c r="Z84" i="54"/>
  <c r="Y84" i="54"/>
  <c r="X84" i="54"/>
  <c r="W84" i="54"/>
  <c r="V84" i="54"/>
  <c r="U84" i="54"/>
  <c r="T84" i="54"/>
  <c r="Z83" i="54"/>
  <c r="Y83" i="54"/>
  <c r="X83" i="54"/>
  <c r="W83" i="54"/>
  <c r="V83" i="54"/>
  <c r="U83" i="54"/>
  <c r="T83" i="54"/>
  <c r="Z82" i="54"/>
  <c r="Y82" i="54"/>
  <c r="X82" i="54"/>
  <c r="W82" i="54"/>
  <c r="V82" i="54"/>
  <c r="U82" i="54"/>
  <c r="T82" i="54"/>
  <c r="Z81" i="54"/>
  <c r="Y81" i="54"/>
  <c r="X81" i="54"/>
  <c r="W81" i="54"/>
  <c r="V81" i="54"/>
  <c r="U81" i="54"/>
  <c r="T81" i="54"/>
  <c r="Z80" i="54"/>
  <c r="Y80" i="54"/>
  <c r="V80" i="54"/>
  <c r="U80" i="54"/>
  <c r="T80" i="54"/>
  <c r="X80" i="54" s="1"/>
  <c r="Z79" i="54"/>
  <c r="Y79" i="54"/>
  <c r="V79" i="54"/>
  <c r="U79" i="54"/>
  <c r="T79" i="54"/>
  <c r="Z78" i="54"/>
  <c r="Y78" i="54"/>
  <c r="V78" i="54"/>
  <c r="U78" i="54"/>
  <c r="T78" i="54"/>
  <c r="Z77" i="54"/>
  <c r="Y77" i="54"/>
  <c r="V77" i="54"/>
  <c r="U77" i="54"/>
  <c r="T77" i="54"/>
  <c r="Z76" i="54"/>
  <c r="Y76" i="54"/>
  <c r="V76" i="54"/>
  <c r="U76" i="54"/>
  <c r="T76" i="54"/>
  <c r="X76" i="54" s="1"/>
  <c r="Z75" i="54"/>
  <c r="Y75" i="54"/>
  <c r="X75" i="54"/>
  <c r="V75" i="54"/>
  <c r="U75" i="54"/>
  <c r="T75" i="54"/>
  <c r="Z74" i="54"/>
  <c r="Y74" i="54"/>
  <c r="V74" i="54"/>
  <c r="U74" i="54"/>
  <c r="T74" i="54"/>
  <c r="Z73" i="54"/>
  <c r="Y73" i="54"/>
  <c r="W73" i="54"/>
  <c r="V73" i="54"/>
  <c r="U73" i="54"/>
  <c r="T73" i="54"/>
  <c r="Z72" i="54"/>
  <c r="Y72" i="54"/>
  <c r="W72" i="54"/>
  <c r="V72" i="54"/>
  <c r="U72" i="54"/>
  <c r="T72" i="54"/>
  <c r="X72" i="54" s="1"/>
  <c r="Z71" i="54"/>
  <c r="Y71" i="54"/>
  <c r="W71" i="54"/>
  <c r="V71" i="54"/>
  <c r="U71" i="54"/>
  <c r="T71" i="54"/>
  <c r="X71" i="54" s="1"/>
  <c r="Z70" i="54"/>
  <c r="Y70" i="54"/>
  <c r="V70" i="54"/>
  <c r="U70" i="54"/>
  <c r="T70" i="54"/>
  <c r="W70" i="54" s="1"/>
  <c r="Z69" i="54"/>
  <c r="Y69" i="54"/>
  <c r="X69" i="54"/>
  <c r="W69" i="54"/>
  <c r="V69" i="54"/>
  <c r="U69" i="54"/>
  <c r="T69" i="54"/>
  <c r="Z68" i="54"/>
  <c r="Y68" i="54"/>
  <c r="X68" i="54"/>
  <c r="W68" i="54"/>
  <c r="V68" i="54"/>
  <c r="U68" i="54"/>
  <c r="T68" i="54"/>
  <c r="Z67" i="54"/>
  <c r="Y67" i="54"/>
  <c r="X67" i="54"/>
  <c r="V67" i="54"/>
  <c r="U67" i="54"/>
  <c r="T67" i="54"/>
  <c r="Z66" i="54"/>
  <c r="Y66" i="54"/>
  <c r="W66" i="54"/>
  <c r="V66" i="54"/>
  <c r="U66" i="54"/>
  <c r="T66" i="54"/>
  <c r="X66" i="54" s="1"/>
  <c r="Z65" i="54"/>
  <c r="Y65" i="54"/>
  <c r="V65" i="54"/>
  <c r="U65" i="54"/>
  <c r="T65" i="54"/>
  <c r="AB65" i="54" s="1"/>
  <c r="Z64" i="54"/>
  <c r="Y64" i="54"/>
  <c r="X64" i="54"/>
  <c r="V64" i="54"/>
  <c r="U64" i="54"/>
  <c r="T64" i="54"/>
  <c r="Z63" i="54"/>
  <c r="Y63" i="54"/>
  <c r="V63" i="54"/>
  <c r="U63" i="54"/>
  <c r="T63" i="54"/>
  <c r="AB63" i="54" s="1"/>
  <c r="Z62" i="54"/>
  <c r="Y62" i="54"/>
  <c r="V62" i="54"/>
  <c r="U62" i="54"/>
  <c r="T62" i="54"/>
  <c r="Z61" i="54"/>
  <c r="Y61" i="54"/>
  <c r="V61" i="54"/>
  <c r="U61" i="54"/>
  <c r="T61" i="54"/>
  <c r="Z60" i="54"/>
  <c r="Y60" i="54"/>
  <c r="X60" i="54"/>
  <c r="V60" i="54"/>
  <c r="U60" i="54"/>
  <c r="T60" i="54"/>
  <c r="Z59" i="54"/>
  <c r="Y59" i="54"/>
  <c r="V59" i="54"/>
  <c r="U59" i="54"/>
  <c r="T59" i="54"/>
  <c r="Z58" i="54"/>
  <c r="Y58" i="54"/>
  <c r="X58" i="54"/>
  <c r="V58" i="54"/>
  <c r="U58" i="54"/>
  <c r="T58" i="54"/>
  <c r="Z57" i="54"/>
  <c r="Y57" i="54"/>
  <c r="W57" i="54"/>
  <c r="V57" i="54"/>
  <c r="U57" i="54"/>
  <c r="T57" i="54"/>
  <c r="X57" i="54" s="1"/>
  <c r="Z56" i="54"/>
  <c r="Y56" i="54"/>
  <c r="W56" i="54"/>
  <c r="V56" i="54"/>
  <c r="U56" i="54"/>
  <c r="T56" i="54"/>
  <c r="X56" i="54" s="1"/>
  <c r="Z55" i="54"/>
  <c r="Y55" i="54"/>
  <c r="V55" i="54"/>
  <c r="U55" i="54"/>
  <c r="T55" i="54"/>
  <c r="W55" i="54" s="1"/>
  <c r="Z54" i="54"/>
  <c r="Y54" i="54"/>
  <c r="X54" i="54"/>
  <c r="W54" i="54"/>
  <c r="V54" i="54"/>
  <c r="U54" i="54"/>
  <c r="T54" i="54"/>
  <c r="Z53" i="54"/>
  <c r="Y53" i="54"/>
  <c r="X53" i="54"/>
  <c r="W53" i="54"/>
  <c r="V53" i="54"/>
  <c r="U53" i="54"/>
  <c r="T53" i="54"/>
  <c r="Z52" i="54"/>
  <c r="Y52" i="54"/>
  <c r="X52" i="54"/>
  <c r="W52" i="54"/>
  <c r="V52" i="54"/>
  <c r="U52" i="54"/>
  <c r="T52" i="54"/>
  <c r="Z51" i="54"/>
  <c r="Y51" i="54"/>
  <c r="X51" i="54"/>
  <c r="W51" i="54"/>
  <c r="V51" i="54"/>
  <c r="U51" i="54"/>
  <c r="T51" i="54"/>
  <c r="Z50" i="54"/>
  <c r="Y50" i="54"/>
  <c r="V50" i="54"/>
  <c r="U50" i="54"/>
  <c r="T50" i="54"/>
  <c r="W50" i="54" s="1"/>
  <c r="Z49" i="54"/>
  <c r="Y49" i="54"/>
  <c r="X49" i="54"/>
  <c r="W49" i="54"/>
  <c r="V49" i="54"/>
  <c r="U49" i="54"/>
  <c r="T49" i="54"/>
  <c r="Z48" i="54"/>
  <c r="Y48" i="54"/>
  <c r="V48" i="54"/>
  <c r="U48" i="54"/>
  <c r="T48" i="54"/>
  <c r="AB48" i="54" s="1"/>
  <c r="Z47" i="54"/>
  <c r="Y47" i="54"/>
  <c r="W47" i="54"/>
  <c r="V47" i="54"/>
  <c r="U47" i="54"/>
  <c r="T47" i="54"/>
  <c r="Z46" i="54"/>
  <c r="Y46" i="54"/>
  <c r="X46" i="54"/>
  <c r="V46" i="54"/>
  <c r="U46" i="54"/>
  <c r="T46" i="54"/>
  <c r="Z45" i="54"/>
  <c r="Y45" i="54"/>
  <c r="X45" i="54"/>
  <c r="W45" i="54"/>
  <c r="V45" i="54"/>
  <c r="U45" i="54"/>
  <c r="T45" i="54"/>
  <c r="Z44" i="54"/>
  <c r="Y44" i="54"/>
  <c r="X44" i="54"/>
  <c r="V44" i="54"/>
  <c r="U44" i="54"/>
  <c r="T44" i="54"/>
  <c r="Z43" i="54"/>
  <c r="Y43" i="54"/>
  <c r="X43" i="54"/>
  <c r="V43" i="54"/>
  <c r="U43" i="54"/>
  <c r="T43" i="54"/>
  <c r="Z42" i="54"/>
  <c r="Y42" i="54"/>
  <c r="X42" i="54"/>
  <c r="V42" i="54"/>
  <c r="U42" i="54"/>
  <c r="T42" i="54"/>
  <c r="Z41" i="54"/>
  <c r="Y41" i="54"/>
  <c r="W41" i="54"/>
  <c r="V41" i="54"/>
  <c r="U41" i="54"/>
  <c r="T41" i="54"/>
  <c r="X41" i="54" s="1"/>
  <c r="Z40" i="54"/>
  <c r="Y40" i="54"/>
  <c r="W40" i="54"/>
  <c r="V40" i="54"/>
  <c r="U40" i="54"/>
  <c r="T40" i="54"/>
  <c r="X40" i="54" s="1"/>
  <c r="Z39" i="54"/>
  <c r="Y39" i="54"/>
  <c r="V39" i="54"/>
  <c r="U39" i="54"/>
  <c r="T39" i="54"/>
  <c r="X39" i="54" s="1"/>
  <c r="Z38" i="54"/>
  <c r="Y38" i="54"/>
  <c r="X38" i="54"/>
  <c r="W38" i="54"/>
  <c r="V38" i="54"/>
  <c r="U38" i="54"/>
  <c r="T38" i="54"/>
  <c r="Z37" i="54"/>
  <c r="Y37" i="54"/>
  <c r="X37" i="54"/>
  <c r="W37" i="54"/>
  <c r="V37" i="54"/>
  <c r="U37" i="54"/>
  <c r="T37" i="54"/>
  <c r="Z36" i="54"/>
  <c r="Y36" i="54"/>
  <c r="X36" i="54"/>
  <c r="V36" i="54"/>
  <c r="U36" i="54"/>
  <c r="T36" i="54"/>
  <c r="Z35" i="54"/>
  <c r="Y35" i="54"/>
  <c r="X35" i="54"/>
  <c r="W35" i="54"/>
  <c r="V35" i="54"/>
  <c r="U35" i="54"/>
  <c r="T35" i="54"/>
  <c r="Z34" i="54"/>
  <c r="Y34" i="54"/>
  <c r="V34" i="54"/>
  <c r="U34" i="54"/>
  <c r="T34" i="54"/>
  <c r="Z33" i="54"/>
  <c r="Y33" i="54"/>
  <c r="W33" i="54"/>
  <c r="V33" i="54"/>
  <c r="U33" i="54"/>
  <c r="T33" i="54"/>
  <c r="X33" i="54" s="1"/>
  <c r="Z32" i="54"/>
  <c r="Y32" i="54"/>
  <c r="V32" i="54"/>
  <c r="U32" i="54"/>
  <c r="T32" i="54"/>
  <c r="W32" i="54" s="1"/>
  <c r="Z31" i="54"/>
  <c r="Y31" i="54"/>
  <c r="V31" i="54"/>
  <c r="U31" i="54"/>
  <c r="T31" i="54"/>
  <c r="Z30" i="54"/>
  <c r="Y30" i="54"/>
  <c r="X30" i="54"/>
  <c r="W30" i="54"/>
  <c r="V30" i="54"/>
  <c r="U30" i="54"/>
  <c r="T30" i="54"/>
  <c r="Z29" i="54"/>
  <c r="Y29" i="54"/>
  <c r="X29" i="54"/>
  <c r="V29" i="54"/>
  <c r="U29" i="54"/>
  <c r="T29" i="54"/>
  <c r="Z28" i="54"/>
  <c r="Y28" i="54"/>
  <c r="V28" i="54"/>
  <c r="U28" i="54"/>
  <c r="T28" i="54"/>
  <c r="Z27" i="54"/>
  <c r="Y27" i="54"/>
  <c r="X27" i="54"/>
  <c r="V27" i="54"/>
  <c r="U27" i="54"/>
  <c r="T27" i="54"/>
  <c r="Z26" i="54"/>
  <c r="Y26" i="54"/>
  <c r="X26" i="54"/>
  <c r="V26" i="54"/>
  <c r="U26" i="54"/>
  <c r="T26" i="54"/>
  <c r="W26" i="54" s="1"/>
  <c r="A26" i="54"/>
  <c r="A27" i="54" s="1"/>
  <c r="A28" i="54" s="1"/>
  <c r="A29" i="54" s="1"/>
  <c r="A30" i="54" s="1"/>
  <c r="A31" i="54" s="1"/>
  <c r="A32" i="54" s="1"/>
  <c r="A33" i="54" s="1"/>
  <c r="A34" i="54" s="1"/>
  <c r="A35" i="54" s="1"/>
  <c r="A36" i="54" s="1"/>
  <c r="A37" i="54" s="1"/>
  <c r="A38" i="54" s="1"/>
  <c r="A39" i="54" s="1"/>
  <c r="A40" i="54" s="1"/>
  <c r="A41" i="54" s="1"/>
  <c r="A42" i="54" s="1"/>
  <c r="A43" i="54" s="1"/>
  <c r="A44" i="54" s="1"/>
  <c r="A45" i="54" s="1"/>
  <c r="A46" i="54" s="1"/>
  <c r="A47" i="54" s="1"/>
  <c r="A48" i="54" s="1"/>
  <c r="A49" i="54" s="1"/>
  <c r="A50" i="54" s="1"/>
  <c r="A51" i="54" s="1"/>
  <c r="A52" i="54" s="1"/>
  <c r="A53" i="54" s="1"/>
  <c r="A54" i="54" s="1"/>
  <c r="A55" i="54" s="1"/>
  <c r="A56" i="54" s="1"/>
  <c r="A57" i="54" s="1"/>
  <c r="A58" i="54" s="1"/>
  <c r="A59" i="54" s="1"/>
  <c r="A60" i="54" s="1"/>
  <c r="A61" i="54" s="1"/>
  <c r="A62" i="54" s="1"/>
  <c r="A63" i="54" s="1"/>
  <c r="A64" i="54" s="1"/>
  <c r="A65" i="54" s="1"/>
  <c r="A66" i="54" s="1"/>
  <c r="A67" i="54" s="1"/>
  <c r="A68" i="54" s="1"/>
  <c r="A69" i="54" s="1"/>
  <c r="A70" i="54" s="1"/>
  <c r="A71" i="54" s="1"/>
  <c r="A72" i="54" s="1"/>
  <c r="A73" i="54" s="1"/>
  <c r="A74" i="54" s="1"/>
  <c r="A75" i="54" s="1"/>
  <c r="A76" i="54" s="1"/>
  <c r="A77" i="54" s="1"/>
  <c r="A78" i="54" s="1"/>
  <c r="A79" i="54" s="1"/>
  <c r="A80" i="54" s="1"/>
  <c r="A81" i="54" s="1"/>
  <c r="A82" i="54" s="1"/>
  <c r="A83" i="54" s="1"/>
  <c r="A84" i="54" s="1"/>
  <c r="A85" i="54" s="1"/>
  <c r="A86" i="54" s="1"/>
  <c r="A87" i="54" s="1"/>
  <c r="A88" i="54" s="1"/>
  <c r="A89" i="54" s="1"/>
  <c r="A90" i="54" s="1"/>
  <c r="A91" i="54" s="1"/>
  <c r="A92" i="54" s="1"/>
  <c r="A93" i="54" s="1"/>
  <c r="A94" i="54" s="1"/>
  <c r="A95" i="54" s="1"/>
  <c r="A96" i="54" s="1"/>
  <c r="A97" i="54" s="1"/>
  <c r="A98" i="54" s="1"/>
  <c r="A99" i="54" s="1"/>
  <c r="A100" i="54" s="1"/>
  <c r="A101" i="54" s="1"/>
  <c r="A102" i="54" s="1"/>
  <c r="A103" i="54" s="1"/>
  <c r="A104" i="54" s="1"/>
  <c r="A105" i="54" s="1"/>
  <c r="A106" i="54" s="1"/>
  <c r="A107" i="54" s="1"/>
  <c r="A108" i="54" s="1"/>
  <c r="A109" i="54" s="1"/>
  <c r="A110" i="54" s="1"/>
  <c r="A111" i="54" s="1"/>
  <c r="A112" i="54" s="1"/>
  <c r="A113" i="54" s="1"/>
  <c r="A114" i="54" s="1"/>
  <c r="A115" i="54" s="1"/>
  <c r="A116" i="54" s="1"/>
  <c r="A117" i="54" s="1"/>
  <c r="A118" i="54" s="1"/>
  <c r="A119" i="54" s="1"/>
  <c r="A120" i="54" s="1"/>
  <c r="A121" i="54" s="1"/>
  <c r="A122" i="54" s="1"/>
  <c r="A123" i="54" s="1"/>
  <c r="A124" i="54" s="1"/>
  <c r="A125" i="54" s="1"/>
  <c r="A126" i="54" s="1"/>
  <c r="A127" i="54" s="1"/>
  <c r="A128" i="54" s="1"/>
  <c r="A129" i="54" s="1"/>
  <c r="A130" i="54" s="1"/>
  <c r="A131" i="54" s="1"/>
  <c r="A132" i="54" s="1"/>
  <c r="A133" i="54" s="1"/>
  <c r="A134" i="54" s="1"/>
  <c r="A135" i="54" s="1"/>
  <c r="A136" i="54" s="1"/>
  <c r="A137" i="54" s="1"/>
  <c r="A138" i="54" s="1"/>
  <c r="A139" i="54" s="1"/>
  <c r="A140" i="54" s="1"/>
  <c r="A141" i="54" s="1"/>
  <c r="A142" i="54" s="1"/>
  <c r="A143" i="54" s="1"/>
  <c r="A144" i="54" s="1"/>
  <c r="A145" i="54" s="1"/>
  <c r="A146" i="54" s="1"/>
  <c r="A147" i="54" s="1"/>
  <c r="A148" i="54" s="1"/>
  <c r="A149" i="54" s="1"/>
  <c r="A150" i="54" s="1"/>
  <c r="A151" i="54" s="1"/>
  <c r="A152" i="54" s="1"/>
  <c r="A153" i="54" s="1"/>
  <c r="A154" i="54" s="1"/>
  <c r="A155" i="54" s="1"/>
  <c r="A156" i="54" s="1"/>
  <c r="A157" i="54" s="1"/>
  <c r="A158" i="54" s="1"/>
  <c r="A159" i="54" s="1"/>
  <c r="A160" i="54" s="1"/>
  <c r="A161" i="54" s="1"/>
  <c r="A162" i="54" s="1"/>
  <c r="A163" i="54" s="1"/>
  <c r="A164" i="54" s="1"/>
  <c r="A165" i="54" s="1"/>
  <c r="A166" i="54" s="1"/>
  <c r="A167" i="54" s="1"/>
  <c r="A168" i="54" s="1"/>
  <c r="A169" i="54" s="1"/>
  <c r="A170" i="54" s="1"/>
  <c r="A171" i="54" s="1"/>
  <c r="A172" i="54" s="1"/>
  <c r="A173" i="54" s="1"/>
  <c r="A174" i="54" s="1"/>
  <c r="A175" i="54" s="1"/>
  <c r="A176" i="54" s="1"/>
  <c r="A177" i="54" s="1"/>
  <c r="A178" i="54" s="1"/>
  <c r="A179" i="54" s="1"/>
  <c r="A180" i="54" s="1"/>
  <c r="A181" i="54" s="1"/>
  <c r="A182" i="54" s="1"/>
  <c r="A183" i="54" s="1"/>
  <c r="A184" i="54" s="1"/>
  <c r="A185" i="54" s="1"/>
  <c r="A186" i="54" s="1"/>
  <c r="A187" i="54" s="1"/>
  <c r="A188" i="54" s="1"/>
  <c r="A189" i="54" s="1"/>
  <c r="A190" i="54" s="1"/>
  <c r="A191" i="54" s="1"/>
  <c r="A192" i="54" s="1"/>
  <c r="A193" i="54" s="1"/>
  <c r="A194" i="54" s="1"/>
  <c r="A195" i="54" s="1"/>
  <c r="A196" i="54" s="1"/>
  <c r="A197" i="54" s="1"/>
  <c r="A198" i="54" s="1"/>
  <c r="A199" i="54" s="1"/>
  <c r="A200" i="54" s="1"/>
  <c r="A201" i="54" s="1"/>
  <c r="A202" i="54" s="1"/>
  <c r="A203" i="54" s="1"/>
  <c r="A204" i="54" s="1"/>
  <c r="A205" i="54" s="1"/>
  <c r="A206" i="54" s="1"/>
  <c r="A207" i="54" s="1"/>
  <c r="A208" i="54" s="1"/>
  <c r="A209" i="54" s="1"/>
  <c r="A210" i="54" s="1"/>
  <c r="A211" i="54" s="1"/>
  <c r="A212" i="54" s="1"/>
  <c r="A213" i="54" s="1"/>
  <c r="A214" i="54" s="1"/>
  <c r="A215" i="54" s="1"/>
  <c r="A216" i="54" s="1"/>
  <c r="A217" i="54" s="1"/>
  <c r="A218" i="54" s="1"/>
  <c r="A219" i="54" s="1"/>
  <c r="A220" i="54" s="1"/>
  <c r="A221" i="54" s="1"/>
  <c r="A222" i="54" s="1"/>
  <c r="A223" i="54" s="1"/>
  <c r="A224" i="54" s="1"/>
  <c r="A225" i="54" s="1"/>
  <c r="A226" i="54" s="1"/>
  <c r="A227" i="54" s="1"/>
  <c r="A228" i="54" s="1"/>
  <c r="A229" i="54" s="1"/>
  <c r="A230" i="54" s="1"/>
  <c r="A231" i="54" s="1"/>
  <c r="A232" i="54" s="1"/>
  <c r="A233" i="54" s="1"/>
  <c r="A234" i="54" s="1"/>
  <c r="A235" i="54" s="1"/>
  <c r="A236" i="54" s="1"/>
  <c r="A237" i="54" s="1"/>
  <c r="A238" i="54" s="1"/>
  <c r="A239" i="54" s="1"/>
  <c r="A240" i="54" s="1"/>
  <c r="A241" i="54" s="1"/>
  <c r="A242" i="54" s="1"/>
  <c r="A243" i="54" s="1"/>
  <c r="A244" i="54" s="1"/>
  <c r="A245" i="54" s="1"/>
  <c r="A246" i="54" s="1"/>
  <c r="A247" i="54" s="1"/>
  <c r="A248" i="54" s="1"/>
  <c r="A249" i="54" s="1"/>
  <c r="A250" i="54" s="1"/>
  <c r="A251" i="54" s="1"/>
  <c r="A252" i="54" s="1"/>
  <c r="A253" i="54" s="1"/>
  <c r="A254" i="54" s="1"/>
  <c r="A255" i="54" s="1"/>
  <c r="A256" i="54" s="1"/>
  <c r="A257" i="54" s="1"/>
  <c r="A258" i="54" s="1"/>
  <c r="A259" i="54" s="1"/>
  <c r="A260" i="54" s="1"/>
  <c r="A261" i="54" s="1"/>
  <c r="A262" i="54" s="1"/>
  <c r="A263" i="54" s="1"/>
  <c r="A264" i="54" s="1"/>
  <c r="A265" i="54" s="1"/>
  <c r="A266" i="54" s="1"/>
  <c r="A267" i="54" s="1"/>
  <c r="A268" i="54" s="1"/>
  <c r="A269" i="54" s="1"/>
  <c r="A270" i="54" s="1"/>
  <c r="A271" i="54" s="1"/>
  <c r="A272" i="54" s="1"/>
  <c r="A273" i="54" s="1"/>
  <c r="A274" i="54" s="1"/>
  <c r="A275" i="54" s="1"/>
  <c r="A276" i="54" s="1"/>
  <c r="A277" i="54" s="1"/>
  <c r="A278" i="54" s="1"/>
  <c r="A279" i="54" s="1"/>
  <c r="A280" i="54" s="1"/>
  <c r="A281" i="54" s="1"/>
  <c r="A282" i="54" s="1"/>
  <c r="A283" i="54" s="1"/>
  <c r="A284" i="54" s="1"/>
  <c r="A285" i="54" s="1"/>
  <c r="A286" i="54" s="1"/>
  <c r="A287" i="54" s="1"/>
  <c r="A288" i="54" s="1"/>
  <c r="A289" i="54" s="1"/>
  <c r="A290" i="54" s="1"/>
  <c r="A291" i="54" s="1"/>
  <c r="A292" i="54" s="1"/>
  <c r="A293" i="54" s="1"/>
  <c r="A294" i="54" s="1"/>
  <c r="A295" i="54" s="1"/>
  <c r="A296" i="54" s="1"/>
  <c r="A297" i="54" s="1"/>
  <c r="A298" i="54" s="1"/>
  <c r="A299" i="54" s="1"/>
  <c r="A300" i="54" s="1"/>
  <c r="A301" i="54" s="1"/>
  <c r="A302" i="54" s="1"/>
  <c r="A303" i="54" s="1"/>
  <c r="A304" i="54" s="1"/>
  <c r="A305" i="54" s="1"/>
  <c r="A306" i="54" s="1"/>
  <c r="A307" i="54" s="1"/>
  <c r="A308" i="54" s="1"/>
  <c r="A309" i="54" s="1"/>
  <c r="A310" i="54" s="1"/>
  <c r="A311" i="54" s="1"/>
  <c r="A312" i="54" s="1"/>
  <c r="A313" i="54" s="1"/>
  <c r="A314" i="54" s="1"/>
  <c r="A315" i="54" s="1"/>
  <c r="A316" i="54" s="1"/>
  <c r="A317" i="54" s="1"/>
  <c r="A318" i="54" s="1"/>
  <c r="A319" i="54" s="1"/>
  <c r="A320" i="54" s="1"/>
  <c r="A321" i="54" s="1"/>
  <c r="A322" i="54" s="1"/>
  <c r="A323" i="54" s="1"/>
  <c r="A324" i="54" s="1"/>
  <c r="A325" i="54" s="1"/>
  <c r="A326" i="54" s="1"/>
  <c r="A327" i="54" s="1"/>
  <c r="A328" i="54" s="1"/>
  <c r="A329" i="54" s="1"/>
  <c r="A330" i="54" s="1"/>
  <c r="A331" i="54" s="1"/>
  <c r="A332" i="54" s="1"/>
  <c r="A333" i="54" s="1"/>
  <c r="A334" i="54" s="1"/>
  <c r="A335" i="54" s="1"/>
  <c r="A336" i="54" s="1"/>
  <c r="A337" i="54" s="1"/>
  <c r="A338" i="54" s="1"/>
  <c r="A339" i="54" s="1"/>
  <c r="A340" i="54" s="1"/>
  <c r="A341" i="54" s="1"/>
  <c r="A342" i="54" s="1"/>
  <c r="A343" i="54" s="1"/>
  <c r="A344" i="54" s="1"/>
  <c r="A345" i="54" s="1"/>
  <c r="A346" i="54" s="1"/>
  <c r="A347" i="54" s="1"/>
  <c r="A348" i="54" s="1"/>
  <c r="A349" i="54" s="1"/>
  <c r="A350" i="54" s="1"/>
  <c r="A351" i="54" s="1"/>
  <c r="A352" i="54" s="1"/>
  <c r="A353" i="54" s="1"/>
  <c r="A354" i="54" s="1"/>
  <c r="A355" i="54" s="1"/>
  <c r="A356" i="54" s="1"/>
  <c r="A357" i="54" s="1"/>
  <c r="A358" i="54" s="1"/>
  <c r="A359" i="54" s="1"/>
  <c r="A360" i="54" s="1"/>
  <c r="A361" i="54" s="1"/>
  <c r="A362" i="54" s="1"/>
  <c r="A363" i="54" s="1"/>
  <c r="A364" i="54" s="1"/>
  <c r="A365" i="54" s="1"/>
  <c r="A366" i="54" s="1"/>
  <c r="A367" i="54" s="1"/>
  <c r="A368" i="54" s="1"/>
  <c r="A369" i="54" s="1"/>
  <c r="A370" i="54" s="1"/>
  <c r="A371" i="54" s="1"/>
  <c r="A372" i="54" s="1"/>
  <c r="A373" i="54" s="1"/>
  <c r="A374" i="54" s="1"/>
  <c r="A375" i="54" s="1"/>
  <c r="A376" i="54" s="1"/>
  <c r="A377" i="54" s="1"/>
  <c r="A378" i="54" s="1"/>
  <c r="A379" i="54" s="1"/>
  <c r="A380" i="54" s="1"/>
  <c r="A381" i="54" s="1"/>
  <c r="A382" i="54" s="1"/>
  <c r="A383" i="54" s="1"/>
  <c r="A384" i="54" s="1"/>
  <c r="A385" i="54" s="1"/>
  <c r="A386" i="54" s="1"/>
  <c r="A387" i="54" s="1"/>
  <c r="A388" i="54" s="1"/>
  <c r="A389" i="54" s="1"/>
  <c r="A390" i="54" s="1"/>
  <c r="A391" i="54" s="1"/>
  <c r="A392" i="54" s="1"/>
  <c r="A393" i="54" s="1"/>
  <c r="A394" i="54" s="1"/>
  <c r="A395" i="54" s="1"/>
  <c r="A396" i="54" s="1"/>
  <c r="A397" i="54" s="1"/>
  <c r="A398" i="54" s="1"/>
  <c r="A399" i="54" s="1"/>
  <c r="A400" i="54" s="1"/>
  <c r="A401" i="54" s="1"/>
  <c r="A402" i="54" s="1"/>
  <c r="A403" i="54" s="1"/>
  <c r="A404" i="54" s="1"/>
  <c r="A405" i="54" s="1"/>
  <c r="A406" i="54" s="1"/>
  <c r="A407" i="54" s="1"/>
  <c r="A408" i="54" s="1"/>
  <c r="A409" i="54" s="1"/>
  <c r="A410" i="54" s="1"/>
  <c r="A411" i="54" s="1"/>
  <c r="A412" i="54" s="1"/>
  <c r="A413" i="54" s="1"/>
  <c r="A414" i="54" s="1"/>
  <c r="A415" i="54" s="1"/>
  <c r="A416" i="54" s="1"/>
  <c r="A417" i="54" s="1"/>
  <c r="A418" i="54" s="1"/>
  <c r="A419" i="54" s="1"/>
  <c r="A420" i="54" s="1"/>
  <c r="A421" i="54" s="1"/>
  <c r="A422" i="54" s="1"/>
  <c r="A423" i="54" s="1"/>
  <c r="A424" i="54" s="1"/>
  <c r="A425" i="54" s="1"/>
  <c r="A426" i="54" s="1"/>
  <c r="A427" i="54" s="1"/>
  <c r="A428" i="54" s="1"/>
  <c r="A429" i="54" s="1"/>
  <c r="A430" i="54" s="1"/>
  <c r="A431" i="54" s="1"/>
  <c r="A432" i="54" s="1"/>
  <c r="A433" i="54" s="1"/>
  <c r="A434" i="54" s="1"/>
  <c r="A435" i="54" s="1"/>
  <c r="A436" i="54" s="1"/>
  <c r="A437" i="54" s="1"/>
  <c r="A438" i="54" s="1"/>
  <c r="A439" i="54" s="1"/>
  <c r="A440" i="54" s="1"/>
  <c r="A441" i="54" s="1"/>
  <c r="A442" i="54" s="1"/>
  <c r="A443" i="54" s="1"/>
  <c r="A444" i="54" s="1"/>
  <c r="A445" i="54" s="1"/>
  <c r="A446" i="54" s="1"/>
  <c r="A447" i="54" s="1"/>
  <c r="A448" i="54" s="1"/>
  <c r="A449" i="54" s="1"/>
  <c r="A450" i="54" s="1"/>
  <c r="A451" i="54" s="1"/>
  <c r="A452" i="54" s="1"/>
  <c r="A453" i="54" s="1"/>
  <c r="A454" i="54" s="1"/>
  <c r="A455" i="54" s="1"/>
  <c r="A456" i="54" s="1"/>
  <c r="A457" i="54" s="1"/>
  <c r="A458" i="54" s="1"/>
  <c r="A459" i="54" s="1"/>
  <c r="A460" i="54" s="1"/>
  <c r="A461" i="54" s="1"/>
  <c r="A462" i="54" s="1"/>
  <c r="A463" i="54" s="1"/>
  <c r="A464" i="54" s="1"/>
  <c r="A465" i="54" s="1"/>
  <c r="A466" i="54" s="1"/>
  <c r="A467" i="54" s="1"/>
  <c r="A468" i="54" s="1"/>
  <c r="A469" i="54" s="1"/>
  <c r="A470" i="54" s="1"/>
  <c r="A471" i="54" s="1"/>
  <c r="A472" i="54" s="1"/>
  <c r="A473" i="54" s="1"/>
  <c r="A474" i="54" s="1"/>
  <c r="A475" i="54" s="1"/>
  <c r="A476" i="54" s="1"/>
  <c r="A477" i="54" s="1"/>
  <c r="A478" i="54" s="1"/>
  <c r="A479" i="54" s="1"/>
  <c r="A480" i="54" s="1"/>
  <c r="A481" i="54" s="1"/>
  <c r="A482" i="54" s="1"/>
  <c r="A483" i="54" s="1"/>
  <c r="A484" i="54" s="1"/>
  <c r="A485" i="54" s="1"/>
  <c r="A486" i="54" s="1"/>
  <c r="A487" i="54" s="1"/>
  <c r="A488" i="54" s="1"/>
  <c r="A489" i="54" s="1"/>
  <c r="A490" i="54" s="1"/>
  <c r="A491" i="54" s="1"/>
  <c r="A492" i="54" s="1"/>
  <c r="A493" i="54" s="1"/>
  <c r="A494" i="54" s="1"/>
  <c r="A495" i="54" s="1"/>
  <c r="A496" i="54" s="1"/>
  <c r="A497" i="54" s="1"/>
  <c r="A498" i="54" s="1"/>
  <c r="A499" i="54" s="1"/>
  <c r="A500" i="54" s="1"/>
  <c r="A501" i="54" s="1"/>
  <c r="A502" i="54" s="1"/>
  <c r="A503" i="54" s="1"/>
  <c r="A504" i="54" s="1"/>
  <c r="A505" i="54" s="1"/>
  <c r="A506" i="54" s="1"/>
  <c r="A507" i="54" s="1"/>
  <c r="A508" i="54" s="1"/>
  <c r="A509" i="54" s="1"/>
  <c r="A510" i="54" s="1"/>
  <c r="A511" i="54" s="1"/>
  <c r="A512" i="54" s="1"/>
  <c r="A513" i="54" s="1"/>
  <c r="A514" i="54" s="1"/>
  <c r="A515" i="54" s="1"/>
  <c r="A516" i="54" s="1"/>
  <c r="A517" i="54" s="1"/>
  <c r="A518" i="54" s="1"/>
  <c r="A519" i="54" s="1"/>
  <c r="A520" i="54" s="1"/>
  <c r="A521" i="54" s="1"/>
  <c r="A522" i="54" s="1"/>
  <c r="A523" i="54" s="1"/>
  <c r="A524" i="54" s="1"/>
  <c r="A525" i="54" s="1"/>
  <c r="A526" i="54" s="1"/>
  <c r="A527" i="54" s="1"/>
  <c r="A528" i="54" s="1"/>
  <c r="A529" i="54" s="1"/>
  <c r="A530" i="54" s="1"/>
  <c r="A531" i="54" s="1"/>
  <c r="A532" i="54" s="1"/>
  <c r="A533" i="54" s="1"/>
  <c r="A534" i="54" s="1"/>
  <c r="A535" i="54" s="1"/>
  <c r="A536" i="54" s="1"/>
  <c r="A537" i="54" s="1"/>
  <c r="A538" i="54" s="1"/>
  <c r="A539" i="54" s="1"/>
  <c r="A540" i="54" s="1"/>
  <c r="A541" i="54" s="1"/>
  <c r="A542" i="54" s="1"/>
  <c r="A543" i="54" s="1"/>
  <c r="A544" i="54" s="1"/>
  <c r="A545" i="54" s="1"/>
  <c r="A546" i="54" s="1"/>
  <c r="A547" i="54" s="1"/>
  <c r="A548" i="54" s="1"/>
  <c r="A549" i="54" s="1"/>
  <c r="A550" i="54" s="1"/>
  <c r="A551" i="54" s="1"/>
  <c r="A552" i="54" s="1"/>
  <c r="A553" i="54" s="1"/>
  <c r="A554" i="54" s="1"/>
  <c r="A555" i="54" s="1"/>
  <c r="A556" i="54" s="1"/>
  <c r="A557" i="54" s="1"/>
  <c r="A558" i="54" s="1"/>
  <c r="A559" i="54" s="1"/>
  <c r="A560" i="54" s="1"/>
  <c r="A561" i="54" s="1"/>
  <c r="A562" i="54" s="1"/>
  <c r="A563" i="54" s="1"/>
  <c r="A564" i="54" s="1"/>
  <c r="A565" i="54" s="1"/>
  <c r="A566" i="54" s="1"/>
  <c r="A567" i="54" s="1"/>
  <c r="A568" i="54" s="1"/>
  <c r="Z25" i="54"/>
  <c r="Y25" i="54"/>
  <c r="W25" i="54"/>
  <c r="V25" i="54"/>
  <c r="U25" i="54"/>
  <c r="T25" i="54"/>
  <c r="X25" i="54" s="1"/>
  <c r="A25" i="54"/>
  <c r="Z24" i="54"/>
  <c r="Y24" i="54"/>
  <c r="V24" i="54"/>
  <c r="U24" i="54"/>
  <c r="T24" i="54"/>
  <c r="Z23" i="54"/>
  <c r="Y23" i="54"/>
  <c r="W23" i="54"/>
  <c r="V23" i="54"/>
  <c r="U23" i="54"/>
  <c r="T23" i="54"/>
  <c r="X23" i="54" s="1"/>
  <c r="Z22" i="54"/>
  <c r="Y22" i="54"/>
  <c r="X22" i="54"/>
  <c r="W22" i="54"/>
  <c r="V22" i="54"/>
  <c r="U22" i="54"/>
  <c r="T22" i="54"/>
  <c r="A21" i="54"/>
  <c r="A22" i="54" s="1"/>
  <c r="A23" i="54" s="1"/>
  <c r="A24" i="54" s="1"/>
  <c r="T18" i="54"/>
  <c r="T17" i="54"/>
  <c r="A17" i="54"/>
  <c r="A16" i="54"/>
  <c r="AA15" i="54"/>
  <c r="A15" i="54"/>
  <c r="T19" i="54" s="1"/>
  <c r="W14" i="54"/>
  <c r="S14" i="54"/>
  <c r="S13" i="54"/>
  <c r="U10" i="54" s="1"/>
  <c r="S11" i="54"/>
  <c r="S10" i="54"/>
  <c r="S9" i="54"/>
  <c r="U9" i="54" s="1"/>
  <c r="W426" i="54" s="1"/>
  <c r="AA220" i="54" l="1"/>
  <c r="AB453" i="54"/>
  <c r="AB565" i="54"/>
  <c r="AB551" i="54"/>
  <c r="AB535" i="54"/>
  <c r="AB519" i="54"/>
  <c r="AB493" i="54"/>
  <c r="AB561" i="54"/>
  <c r="AA548" i="54"/>
  <c r="AB545" i="54"/>
  <c r="AA532" i="54"/>
  <c r="AB529" i="54"/>
  <c r="AA516" i="54"/>
  <c r="AC516" i="54" s="1"/>
  <c r="AB513" i="54"/>
  <c r="AB503" i="54"/>
  <c r="AA490" i="54"/>
  <c r="AB487" i="54"/>
  <c r="AA474" i="54"/>
  <c r="AB471" i="54"/>
  <c r="AA458" i="54"/>
  <c r="AB455" i="54"/>
  <c r="AA442" i="54"/>
  <c r="AA426" i="54"/>
  <c r="AA567" i="54"/>
  <c r="AC567" i="54" s="1"/>
  <c r="AA555" i="54"/>
  <c r="AB552" i="54"/>
  <c r="AA552" i="54"/>
  <c r="AC552" i="54" s="1"/>
  <c r="AB523" i="54"/>
  <c r="AA510" i="54"/>
  <c r="AC510" i="54" s="1"/>
  <c r="AB452" i="54"/>
  <c r="AB403" i="54"/>
  <c r="AB398" i="54"/>
  <c r="AA388" i="54"/>
  <c r="AA384" i="54"/>
  <c r="AA561" i="54"/>
  <c r="AA545" i="54"/>
  <c r="AB536" i="54"/>
  <c r="AA536" i="54"/>
  <c r="AB516" i="54"/>
  <c r="AB514" i="54"/>
  <c r="AA487" i="54"/>
  <c r="AC487" i="54" s="1"/>
  <c r="AB478" i="54"/>
  <c r="AB549" i="54"/>
  <c r="AA478" i="54"/>
  <c r="AA549" i="54"/>
  <c r="AC549" i="54" s="1"/>
  <c r="AA529" i="54"/>
  <c r="AC529" i="54" s="1"/>
  <c r="AB520" i="54"/>
  <c r="AA500" i="54"/>
  <c r="AA493" i="54"/>
  <c r="AA491" i="54"/>
  <c r="AB567" i="54"/>
  <c r="AA551" i="54"/>
  <c r="AC551" i="54" s="1"/>
  <c r="AB558" i="54"/>
  <c r="AB542" i="54"/>
  <c r="AB533" i="54"/>
  <c r="AB504" i="54"/>
  <c r="AA462" i="54"/>
  <c r="AA406" i="54"/>
  <c r="AB385" i="54"/>
  <c r="AA378" i="54"/>
  <c r="AA558" i="54"/>
  <c r="AC558" i="54" s="1"/>
  <c r="AA542" i="54"/>
  <c r="AC542" i="54" s="1"/>
  <c r="AA535" i="54"/>
  <c r="AA533" i="54"/>
  <c r="AB562" i="54"/>
  <c r="AB548" i="54"/>
  <c r="AB546" i="54"/>
  <c r="AA497" i="54"/>
  <c r="AB530" i="54"/>
  <c r="AA520" i="54"/>
  <c r="AC520" i="54" s="1"/>
  <c r="AA471" i="54"/>
  <c r="AC471" i="54" s="1"/>
  <c r="AA455" i="54"/>
  <c r="AC455" i="54" s="1"/>
  <c r="AB446" i="54"/>
  <c r="AA400" i="54"/>
  <c r="AC400" i="54" s="1"/>
  <c r="AB384" i="54"/>
  <c r="AB500" i="54"/>
  <c r="AA446" i="54"/>
  <c r="AC446" i="54" s="1"/>
  <c r="AB532" i="54"/>
  <c r="AB510" i="54"/>
  <c r="AB475" i="54"/>
  <c r="AB517" i="54"/>
  <c r="AA475" i="54"/>
  <c r="AB459" i="54"/>
  <c r="AA517" i="54"/>
  <c r="AB497" i="54"/>
  <c r="AA477" i="54"/>
  <c r="AA461" i="54"/>
  <c r="AA459" i="54"/>
  <c r="AC459" i="54" s="1"/>
  <c r="AB443" i="54"/>
  <c r="AB437" i="54"/>
  <c r="AA433" i="54"/>
  <c r="AC433" i="54" s="1"/>
  <c r="AB353" i="54"/>
  <c r="AA334" i="54"/>
  <c r="AB468" i="54"/>
  <c r="AA443" i="54"/>
  <c r="AA519" i="54"/>
  <c r="AC519" i="54" s="1"/>
  <c r="AB494" i="54"/>
  <c r="AA468" i="54"/>
  <c r="AA452" i="54"/>
  <c r="AA565" i="54"/>
  <c r="AC565" i="54" s="1"/>
  <c r="AA526" i="54"/>
  <c r="AB456" i="54"/>
  <c r="AB421" i="54"/>
  <c r="AB378" i="54"/>
  <c r="AA523" i="54"/>
  <c r="AB458" i="54"/>
  <c r="AA434" i="54"/>
  <c r="AC434" i="54" s="1"/>
  <c r="AB363" i="54"/>
  <c r="AB347" i="54"/>
  <c r="AB334" i="54"/>
  <c r="AA331" i="54"/>
  <c r="AA503" i="54"/>
  <c r="AC503" i="54" s="1"/>
  <c r="AB484" i="54"/>
  <c r="AB436" i="54"/>
  <c r="AB427" i="54"/>
  <c r="AB407" i="54"/>
  <c r="AB393" i="54"/>
  <c r="AB539" i="54"/>
  <c r="AA484" i="54"/>
  <c r="AC484" i="54" s="1"/>
  <c r="AA436" i="54"/>
  <c r="AC436" i="54" s="1"/>
  <c r="AA427" i="54"/>
  <c r="AC427" i="54" s="1"/>
  <c r="AB413" i="54"/>
  <c r="AA494" i="54"/>
  <c r="AC494" i="54" s="1"/>
  <c r="AB481" i="54"/>
  <c r="AB431" i="54"/>
  <c r="AA429" i="54"/>
  <c r="AC429" i="54" s="1"/>
  <c r="AB440" i="54"/>
  <c r="AA385" i="54"/>
  <c r="AA375" i="54"/>
  <c r="AC375" i="54" s="1"/>
  <c r="AA226" i="54"/>
  <c r="AB555" i="54"/>
  <c r="AA424" i="54"/>
  <c r="AB412" i="54"/>
  <c r="AB410" i="54"/>
  <c r="AA398" i="54"/>
  <c r="AC398" i="54" s="1"/>
  <c r="AB396" i="54"/>
  <c r="AA392" i="54"/>
  <c r="AB302" i="54"/>
  <c r="AA270" i="54"/>
  <c r="AC270" i="54" s="1"/>
  <c r="AA267" i="54"/>
  <c r="AC267" i="54" s="1"/>
  <c r="AA264" i="54"/>
  <c r="AC264" i="54" s="1"/>
  <c r="AB426" i="54"/>
  <c r="AA323" i="54"/>
  <c r="AA318" i="54"/>
  <c r="AA303" i="54"/>
  <c r="AC303" i="54" s="1"/>
  <c r="AA290" i="54"/>
  <c r="AA285" i="54"/>
  <c r="AA513" i="54"/>
  <c r="AB442" i="54"/>
  <c r="AB400" i="54"/>
  <c r="AB379" i="54"/>
  <c r="AB341" i="54"/>
  <c r="AB306" i="54"/>
  <c r="AA481" i="54"/>
  <c r="AC481" i="54" s="1"/>
  <c r="AA410" i="54"/>
  <c r="AC410" i="54" s="1"/>
  <c r="AB388" i="54"/>
  <c r="AA306" i="54"/>
  <c r="AC306" i="54" s="1"/>
  <c r="AB280" i="54"/>
  <c r="AB270" i="54"/>
  <c r="AB238" i="54"/>
  <c r="AB210" i="54"/>
  <c r="AB172" i="54"/>
  <c r="AB149" i="54"/>
  <c r="AB133" i="54"/>
  <c r="AA539" i="54"/>
  <c r="AC539" i="54" s="1"/>
  <c r="AA418" i="54"/>
  <c r="AB472" i="54"/>
  <c r="AB433" i="54"/>
  <c r="AB420" i="54"/>
  <c r="AA396" i="54"/>
  <c r="AC396" i="54" s="1"/>
  <c r="AA368" i="54"/>
  <c r="AC368" i="54" s="1"/>
  <c r="AB352" i="54"/>
  <c r="AB291" i="54"/>
  <c r="AB286" i="54"/>
  <c r="AA283" i="54"/>
  <c r="AB236" i="54"/>
  <c r="AA420" i="54"/>
  <c r="AC420" i="54" s="1"/>
  <c r="AA352" i="54"/>
  <c r="AB346" i="54"/>
  <c r="AA291" i="54"/>
  <c r="AA286" i="54"/>
  <c r="AA236" i="54"/>
  <c r="AB491" i="54"/>
  <c r="AB449" i="54"/>
  <c r="AB474" i="54"/>
  <c r="AA449" i="54"/>
  <c r="AB526" i="54"/>
  <c r="AB488" i="54"/>
  <c r="AA417" i="54"/>
  <c r="AC417" i="54" s="1"/>
  <c r="AB406" i="54"/>
  <c r="AB382" i="54"/>
  <c r="AB369" i="54"/>
  <c r="AA340" i="54"/>
  <c r="AA312" i="54"/>
  <c r="AA302" i="54"/>
  <c r="AA289" i="54"/>
  <c r="AA276" i="54"/>
  <c r="AA430" i="54"/>
  <c r="AA346" i="54"/>
  <c r="AC346" i="54" s="1"/>
  <c r="AB290" i="54"/>
  <c r="AA288" i="54"/>
  <c r="AA272" i="54"/>
  <c r="AC272" i="54" s="1"/>
  <c r="AA260" i="54"/>
  <c r="AC260" i="54" s="1"/>
  <c r="AA254" i="54"/>
  <c r="AC254" i="54" s="1"/>
  <c r="AA219" i="54"/>
  <c r="AC219" i="54" s="1"/>
  <c r="AA197" i="54"/>
  <c r="AC197" i="54" s="1"/>
  <c r="AB167" i="54"/>
  <c r="AB148" i="54"/>
  <c r="AA99" i="54"/>
  <c r="AC99" i="54" s="1"/>
  <c r="AB68" i="54"/>
  <c r="AA390" i="54"/>
  <c r="AB424" i="54"/>
  <c r="AB357" i="54"/>
  <c r="AA300" i="54"/>
  <c r="AB276" i="54"/>
  <c r="AA373" i="54"/>
  <c r="AB368" i="54"/>
  <c r="AA359" i="54"/>
  <c r="AC359" i="54" s="1"/>
  <c r="AB323" i="54"/>
  <c r="AA282" i="54"/>
  <c r="AC282" i="54" s="1"/>
  <c r="AA280" i="54"/>
  <c r="AB224" i="54"/>
  <c r="AA176" i="54"/>
  <c r="AA171" i="54"/>
  <c r="AB392" i="54"/>
  <c r="AB375" i="54"/>
  <c r="AA361" i="54"/>
  <c r="AB311" i="54"/>
  <c r="AB245" i="54"/>
  <c r="AA224" i="54"/>
  <c r="AB354" i="54"/>
  <c r="AB327" i="54"/>
  <c r="AB303" i="54"/>
  <c r="AB269" i="54"/>
  <c r="AB257" i="54"/>
  <c r="AA245" i="54"/>
  <c r="AC245" i="54" s="1"/>
  <c r="AB191" i="54"/>
  <c r="AB186" i="54"/>
  <c r="AB163" i="54"/>
  <c r="AA149" i="54"/>
  <c r="AC149" i="54" s="1"/>
  <c r="AA440" i="54"/>
  <c r="AC440" i="54" s="1"/>
  <c r="AA403" i="54"/>
  <c r="AC403" i="54" s="1"/>
  <c r="AA333" i="54"/>
  <c r="AB320" i="54"/>
  <c r="AB279" i="54"/>
  <c r="AA225" i="54"/>
  <c r="AA163" i="54"/>
  <c r="AC163" i="54" s="1"/>
  <c r="AA148" i="54"/>
  <c r="AC148" i="54" s="1"/>
  <c r="AB99" i="54"/>
  <c r="AA84" i="54"/>
  <c r="AC84" i="54" s="1"/>
  <c r="AB52" i="54"/>
  <c r="AA19" i="54"/>
  <c r="AB285" i="54"/>
  <c r="AB281" i="54"/>
  <c r="AB239" i="54"/>
  <c r="AA235" i="54"/>
  <c r="AA204" i="54"/>
  <c r="AA177" i="54"/>
  <c r="AB161" i="54"/>
  <c r="AB318" i="54"/>
  <c r="AA279" i="54"/>
  <c r="AC279" i="54" s="1"/>
  <c r="AB261" i="54"/>
  <c r="AB204" i="54"/>
  <c r="AB177" i="54"/>
  <c r="AA52" i="54"/>
  <c r="AB37" i="54"/>
  <c r="AB283" i="54"/>
  <c r="AB252" i="54"/>
  <c r="AB237" i="54"/>
  <c r="AA206" i="54"/>
  <c r="AB417" i="54"/>
  <c r="AB362" i="54"/>
  <c r="AB490" i="54"/>
  <c r="AB337" i="54"/>
  <c r="AA335" i="54"/>
  <c r="AB287" i="54"/>
  <c r="AB267" i="54"/>
  <c r="AB263" i="54"/>
  <c r="AA252" i="54"/>
  <c r="AB190" i="54"/>
  <c r="AB175" i="54"/>
  <c r="AA161" i="54"/>
  <c r="AC161" i="54" s="1"/>
  <c r="AA141" i="54"/>
  <c r="AC141" i="54" s="1"/>
  <c r="AB132" i="54"/>
  <c r="AB117" i="54"/>
  <c r="AB72" i="54"/>
  <c r="AB67" i="54"/>
  <c r="AA269" i="54"/>
  <c r="AA263" i="54"/>
  <c r="AC263" i="54" s="1"/>
  <c r="AA212" i="54"/>
  <c r="AA210" i="54"/>
  <c r="AA190" i="54"/>
  <c r="AA367" i="54"/>
  <c r="AB359" i="54"/>
  <c r="AA413" i="54"/>
  <c r="AA327" i="54"/>
  <c r="AC327" i="54" s="1"/>
  <c r="AB300" i="54"/>
  <c r="AB289" i="54"/>
  <c r="AA369" i="54"/>
  <c r="AC369" i="54" s="1"/>
  <c r="AA349" i="54"/>
  <c r="AC349" i="54" s="1"/>
  <c r="AB271" i="54"/>
  <c r="AA445" i="54"/>
  <c r="AC445" i="54" s="1"/>
  <c r="AB308" i="54"/>
  <c r="AB260" i="54"/>
  <c r="AA222" i="54"/>
  <c r="AA216" i="54"/>
  <c r="AB180" i="54"/>
  <c r="AB164" i="54"/>
  <c r="AA115" i="54"/>
  <c r="AA90" i="54"/>
  <c r="AA35" i="54"/>
  <c r="AC35" i="54" s="1"/>
  <c r="AB465" i="54"/>
  <c r="AA351" i="54"/>
  <c r="AB329" i="54"/>
  <c r="AA308" i="54"/>
  <c r="AC308" i="54" s="1"/>
  <c r="AB249" i="54"/>
  <c r="AA240" i="54"/>
  <c r="AC240" i="54" s="1"/>
  <c r="AA238" i="54"/>
  <c r="AC238" i="54" s="1"/>
  <c r="AB202" i="54"/>
  <c r="AA164" i="54"/>
  <c r="AA465" i="54"/>
  <c r="AB430" i="54"/>
  <c r="AB282" i="54"/>
  <c r="AB244" i="54"/>
  <c r="AB242" i="54"/>
  <c r="AA202" i="54"/>
  <c r="AB176" i="54"/>
  <c r="AA147" i="54"/>
  <c r="AC147" i="54" s="1"/>
  <c r="AB348" i="54"/>
  <c r="AA189" i="54"/>
  <c r="AC189" i="54" s="1"/>
  <c r="AB187" i="54"/>
  <c r="AA153" i="54"/>
  <c r="AA131" i="54"/>
  <c r="AC131" i="54" s="1"/>
  <c r="AA124" i="54"/>
  <c r="AC124" i="54" s="1"/>
  <c r="AB116" i="54"/>
  <c r="AB84" i="54"/>
  <c r="AB79" i="54"/>
  <c r="AB69" i="54"/>
  <c r="AB36" i="54"/>
  <c r="AB25" i="54"/>
  <c r="AB83" i="54"/>
  <c r="AA83" i="54"/>
  <c r="AB51" i="54"/>
  <c r="AB46" i="54"/>
  <c r="AA199" i="54"/>
  <c r="AB101" i="54"/>
  <c r="AA42" i="54"/>
  <c r="AC42" i="54" s="1"/>
  <c r="AB324" i="54"/>
  <c r="AA217" i="54"/>
  <c r="AC217" i="54" s="1"/>
  <c r="AB174" i="54"/>
  <c r="AB137" i="54"/>
  <c r="AB253" i="54"/>
  <c r="AA139" i="54"/>
  <c r="AB118" i="54"/>
  <c r="AA107" i="54"/>
  <c r="AA88" i="54"/>
  <c r="AA66" i="54"/>
  <c r="AA54" i="54"/>
  <c r="AA33" i="54"/>
  <c r="AC33" i="54" s="1"/>
  <c r="AA151" i="54"/>
  <c r="AC151" i="54" s="1"/>
  <c r="AA75" i="54"/>
  <c r="AA353" i="54"/>
  <c r="AC353" i="54" s="1"/>
  <c r="AA242" i="54"/>
  <c r="AC242" i="54" s="1"/>
  <c r="AA223" i="54"/>
  <c r="AA187" i="54"/>
  <c r="AC187" i="54" s="1"/>
  <c r="AA116" i="54"/>
  <c r="AC116" i="54" s="1"/>
  <c r="AA69" i="54"/>
  <c r="AC69" i="54" s="1"/>
  <c r="AB47" i="54"/>
  <c r="AA36" i="54"/>
  <c r="AC36" i="54" s="1"/>
  <c r="AA27" i="54"/>
  <c r="AA25" i="54"/>
  <c r="AB23" i="54"/>
  <c r="AA314" i="54"/>
  <c r="AB113" i="54"/>
  <c r="AA51" i="54"/>
  <c r="AC51" i="54" s="1"/>
  <c r="AA22" i="54"/>
  <c r="AC22" i="54" s="1"/>
  <c r="AB105" i="54"/>
  <c r="AB88" i="54"/>
  <c r="AB54" i="54"/>
  <c r="AA137" i="54"/>
  <c r="AC137" i="54" s="1"/>
  <c r="AB128" i="54"/>
  <c r="AA86" i="54"/>
  <c r="AC86" i="54" s="1"/>
  <c r="AB64" i="54"/>
  <c r="AA58" i="54"/>
  <c r="AA56" i="54"/>
  <c r="AC56" i="54" s="1"/>
  <c r="AA382" i="54"/>
  <c r="AC382" i="54" s="1"/>
  <c r="AB316" i="54"/>
  <c r="AA118" i="54"/>
  <c r="AC118" i="54" s="1"/>
  <c r="AA92" i="54"/>
  <c r="AB71" i="54"/>
  <c r="AB131" i="54"/>
  <c r="AB120" i="54"/>
  <c r="AA305" i="54"/>
  <c r="AB227" i="54"/>
  <c r="AB214" i="54"/>
  <c r="AB166" i="54"/>
  <c r="AB159" i="54"/>
  <c r="AA157" i="54"/>
  <c r="AC157" i="54" s="1"/>
  <c r="AA155" i="54"/>
  <c r="AA45" i="54"/>
  <c r="AA23" i="54"/>
  <c r="AC23" i="54" s="1"/>
  <c r="AA73" i="54"/>
  <c r="AB350" i="54"/>
  <c r="AA244" i="54"/>
  <c r="AC244" i="54" s="1"/>
  <c r="AB229" i="54"/>
  <c r="AB225" i="54"/>
  <c r="AB193" i="54"/>
  <c r="AB171" i="54"/>
  <c r="AB138" i="54"/>
  <c r="AB110" i="54"/>
  <c r="AB82" i="54"/>
  <c r="AA67" i="54"/>
  <c r="AC67" i="54" s="1"/>
  <c r="AA43" i="54"/>
  <c r="AB41" i="54"/>
  <c r="AB35" i="54"/>
  <c r="AA192" i="54"/>
  <c r="AA133" i="54"/>
  <c r="AC133" i="54" s="1"/>
  <c r="AA103" i="54"/>
  <c r="AA412" i="54"/>
  <c r="AC412" i="54" s="1"/>
  <c r="AA355" i="54"/>
  <c r="AB216" i="54"/>
  <c r="AA138" i="54"/>
  <c r="AB95" i="54"/>
  <c r="AA82" i="54"/>
  <c r="AA57" i="54"/>
  <c r="AA41" i="54"/>
  <c r="AB19" i="54"/>
  <c r="AB264" i="54"/>
  <c r="AB211" i="54"/>
  <c r="AA175" i="54"/>
  <c r="AC175" i="54" s="1"/>
  <c r="AA132" i="54"/>
  <c r="AB127" i="54"/>
  <c r="AA108" i="54"/>
  <c r="AB100" i="54"/>
  <c r="AA98" i="54"/>
  <c r="AA44" i="54"/>
  <c r="AB22" i="54"/>
  <c r="AA299" i="54"/>
  <c r="AA194" i="54"/>
  <c r="AC194" i="54" s="1"/>
  <c r="AA101" i="54"/>
  <c r="AB219" i="54"/>
  <c r="AA105" i="54"/>
  <c r="AC105" i="54" s="1"/>
  <c r="AB31" i="54"/>
  <c r="AB90" i="54"/>
  <c r="AB38" i="54"/>
  <c r="AB275" i="54"/>
  <c r="AA257" i="54"/>
  <c r="AB221" i="54"/>
  <c r="AB292" i="54"/>
  <c r="AB254" i="54"/>
  <c r="AB246" i="54"/>
  <c r="AA211" i="54"/>
  <c r="AB144" i="54"/>
  <c r="AB142" i="54"/>
  <c r="AA125" i="54"/>
  <c r="AC125" i="54" s="1"/>
  <c r="AA119" i="54"/>
  <c r="AC119" i="54" s="1"/>
  <c r="AA100" i="54"/>
  <c r="AC100" i="54" s="1"/>
  <c r="AB85" i="54"/>
  <c r="AA72" i="54"/>
  <c r="AB53" i="54"/>
  <c r="AA37" i="54"/>
  <c r="AC37" i="54" s="1"/>
  <c r="AA113" i="54"/>
  <c r="AC113" i="54" s="1"/>
  <c r="AB56" i="54"/>
  <c r="AB40" i="54"/>
  <c r="AB147" i="54"/>
  <c r="AA135" i="54"/>
  <c r="AB272" i="54"/>
  <c r="AB189" i="54"/>
  <c r="AA71" i="54"/>
  <c r="AC71" i="54" s="1"/>
  <c r="AB188" i="54"/>
  <c r="AB184" i="54"/>
  <c r="AA117" i="54"/>
  <c r="AA85" i="54"/>
  <c r="AA53" i="54"/>
  <c r="AB30" i="54"/>
  <c r="AB130" i="54"/>
  <c r="W16" i="54"/>
  <c r="AA68" i="54"/>
  <c r="AC68" i="54" s="1"/>
  <c r="AB158" i="54"/>
  <c r="AB169" i="54"/>
  <c r="AB135" i="54"/>
  <c r="AB86" i="54"/>
  <c r="AB66" i="54"/>
  <c r="AB33" i="54"/>
  <c r="AB301" i="54"/>
  <c r="AB230" i="54"/>
  <c r="AA174" i="54"/>
  <c r="AA40" i="54"/>
  <c r="AC40" i="54" s="1"/>
  <c r="AB145" i="54"/>
  <c r="AA336" i="54"/>
  <c r="AC336" i="54" s="1"/>
  <c r="AB297" i="54"/>
  <c r="AB266" i="54"/>
  <c r="AB222" i="54"/>
  <c r="AB213" i="54"/>
  <c r="AA188" i="54"/>
  <c r="AC188" i="54" s="1"/>
  <c r="AA186" i="54"/>
  <c r="AB98" i="54"/>
  <c r="AA26" i="54"/>
  <c r="AB151" i="54"/>
  <c r="AB462" i="54"/>
  <c r="AB349" i="54"/>
  <c r="AB312" i="54"/>
  <c r="AB228" i="54"/>
  <c r="AA338" i="54"/>
  <c r="AB299" i="54"/>
  <c r="AB226" i="54"/>
  <c r="AB192" i="54"/>
  <c r="AA172" i="54"/>
  <c r="AC172" i="54" s="1"/>
  <c r="AA167" i="54"/>
  <c r="AC167" i="54" s="1"/>
  <c r="AA130" i="54"/>
  <c r="AC130" i="54" s="1"/>
  <c r="AB115" i="54"/>
  <c r="AA93" i="54"/>
  <c r="AB74" i="54"/>
  <c r="AB152" i="54"/>
  <c r="AA61" i="54"/>
  <c r="AB78" i="54"/>
  <c r="X87" i="54"/>
  <c r="AA87" i="54"/>
  <c r="AC87" i="54" s="1"/>
  <c r="X104" i="54"/>
  <c r="AA104" i="54"/>
  <c r="AC104" i="54" s="1"/>
  <c r="W104" i="54"/>
  <c r="W106" i="54"/>
  <c r="X106" i="54"/>
  <c r="AA112" i="54"/>
  <c r="AC112" i="54" s="1"/>
  <c r="AA136" i="54"/>
  <c r="AC136" i="54" s="1"/>
  <c r="X136" i="54"/>
  <c r="W136" i="54"/>
  <c r="AB218" i="54"/>
  <c r="AA218" i="54"/>
  <c r="X218" i="54"/>
  <c r="W218" i="54"/>
  <c r="X315" i="54"/>
  <c r="W315" i="54"/>
  <c r="AA315" i="54"/>
  <c r="AC315" i="54" s="1"/>
  <c r="AA34" i="54"/>
  <c r="X200" i="54"/>
  <c r="W200" i="54"/>
  <c r="AA200" i="54"/>
  <c r="AC200" i="54" s="1"/>
  <c r="AA227" i="54"/>
  <c r="AC227" i="54" s="1"/>
  <c r="X274" i="54"/>
  <c r="W274" i="54"/>
  <c r="AA274" i="54"/>
  <c r="AB274" i="54"/>
  <c r="X24" i="54"/>
  <c r="AB24" i="54"/>
  <c r="AB29" i="54"/>
  <c r="X32" i="54"/>
  <c r="X65" i="54"/>
  <c r="AA70" i="54"/>
  <c r="X114" i="54"/>
  <c r="AA114" i="54"/>
  <c r="AC114" i="54" s="1"/>
  <c r="W134" i="54"/>
  <c r="X146" i="54"/>
  <c r="AB157" i="54"/>
  <c r="X259" i="54"/>
  <c r="W259" i="54"/>
  <c r="AB259" i="54"/>
  <c r="AA259" i="54"/>
  <c r="AB28" i="54"/>
  <c r="W28" i="54"/>
  <c r="AA28" i="54"/>
  <c r="X28" i="54"/>
  <c r="AA48" i="54"/>
  <c r="AC48" i="54" s="1"/>
  <c r="W154" i="54"/>
  <c r="X154" i="54"/>
  <c r="AA154" i="54"/>
  <c r="AB273" i="54"/>
  <c r="AA273" i="54"/>
  <c r="W273" i="54"/>
  <c r="X273" i="54"/>
  <c r="AB383" i="54"/>
  <c r="X383" i="54"/>
  <c r="AA383" i="54"/>
  <c r="AC383" i="54" s="1"/>
  <c r="W383" i="54"/>
  <c r="W24" i="54"/>
  <c r="AB59" i="54"/>
  <c r="W59" i="54"/>
  <c r="X59" i="54"/>
  <c r="AA59" i="54"/>
  <c r="X70" i="54"/>
  <c r="W80" i="54"/>
  <c r="X89" i="54"/>
  <c r="AB89" i="54"/>
  <c r="AA89" i="54"/>
  <c r="W61" i="54"/>
  <c r="W63" i="54"/>
  <c r="AB27" i="54"/>
  <c r="W27" i="54"/>
  <c r="AA47" i="54"/>
  <c r="AC47" i="54" s="1"/>
  <c r="X47" i="54"/>
  <c r="AB70" i="54"/>
  <c r="AB80" i="54"/>
  <c r="W87" i="54"/>
  <c r="W97" i="54"/>
  <c r="W112" i="54"/>
  <c r="W122" i="54"/>
  <c r="AA122" i="54"/>
  <c r="W129" i="54"/>
  <c r="AB155" i="54"/>
  <c r="W155" i="54"/>
  <c r="X155" i="54"/>
  <c r="AA166" i="54"/>
  <c r="X166" i="54"/>
  <c r="W166" i="54"/>
  <c r="AA168" i="54"/>
  <c r="AC168" i="54" s="1"/>
  <c r="AB168" i="54"/>
  <c r="W168" i="54"/>
  <c r="X214" i="54"/>
  <c r="AA214" i="54"/>
  <c r="W214" i="54"/>
  <c r="AA231" i="54"/>
  <c r="AC231" i="54" s="1"/>
  <c r="AB234" i="54"/>
  <c r="X234" i="54"/>
  <c r="W234" i="54"/>
  <c r="AA234" i="54"/>
  <c r="AC234" i="54" s="1"/>
  <c r="AB123" i="54"/>
  <c r="W123" i="54"/>
  <c r="AA78" i="54"/>
  <c r="AC78" i="54" s="1"/>
  <c r="X78" i="54"/>
  <c r="AB251" i="54"/>
  <c r="AA251" i="54"/>
  <c r="AC251" i="54" s="1"/>
  <c r="W251" i="54"/>
  <c r="W48" i="54"/>
  <c r="X150" i="54"/>
  <c r="W150" i="54"/>
  <c r="AA24" i="54"/>
  <c r="AC24" i="54" s="1"/>
  <c r="W39" i="54"/>
  <c r="X50" i="54"/>
  <c r="W34" i="54"/>
  <c r="AA39" i="54"/>
  <c r="AC39" i="54" s="1"/>
  <c r="AA50" i="54"/>
  <c r="AC50" i="54" s="1"/>
  <c r="AB77" i="54"/>
  <c r="W77" i="54"/>
  <c r="AA77" i="54"/>
  <c r="AC77" i="54" s="1"/>
  <c r="AA79" i="54"/>
  <c r="AC79" i="54" s="1"/>
  <c r="X79" i="54"/>
  <c r="X97" i="54"/>
  <c r="X112" i="54"/>
  <c r="AB124" i="54"/>
  <c r="W124" i="54"/>
  <c r="AA150" i="54"/>
  <c r="W178" i="54"/>
  <c r="AA178" i="54"/>
  <c r="AC178" i="54" s="1"/>
  <c r="X178" i="54"/>
  <c r="AB178" i="54"/>
  <c r="AA198" i="54"/>
  <c r="AB198" i="54"/>
  <c r="X198" i="54"/>
  <c r="W198" i="54"/>
  <c r="AB156" i="54"/>
  <c r="AA156" i="54"/>
  <c r="AC156" i="54" s="1"/>
  <c r="W156" i="54"/>
  <c r="X156" i="54"/>
  <c r="AA304" i="54"/>
  <c r="W304" i="54"/>
  <c r="AB304" i="54"/>
  <c r="X304" i="54"/>
  <c r="AA63" i="54"/>
  <c r="AC63" i="54" s="1"/>
  <c r="AA317" i="54"/>
  <c r="W74" i="54"/>
  <c r="AA74" i="54"/>
  <c r="AB91" i="54"/>
  <c r="AC91" i="54" s="1"/>
  <c r="W91" i="54"/>
  <c r="AA341" i="54"/>
  <c r="W65" i="54"/>
  <c r="X74" i="54"/>
  <c r="AB154" i="54"/>
  <c r="U19" i="54"/>
  <c r="W29" i="54"/>
  <c r="X34" i="54"/>
  <c r="AA38" i="54"/>
  <c r="AB39" i="54"/>
  <c r="AB50" i="54"/>
  <c r="AB60" i="54"/>
  <c r="W60" i="54"/>
  <c r="AA60" i="54"/>
  <c r="AC60" i="54" s="1"/>
  <c r="AB104" i="54"/>
  <c r="AA106" i="54"/>
  <c r="AC106" i="54" s="1"/>
  <c r="W114" i="54"/>
  <c r="X120" i="54"/>
  <c r="AA120" i="54"/>
  <c r="AC120" i="54" s="1"/>
  <c r="AB136" i="54"/>
  <c r="AB150" i="54"/>
  <c r="AB153" i="54"/>
  <c r="X153" i="54"/>
  <c r="W153" i="54"/>
  <c r="AA183" i="54"/>
  <c r="AC183" i="54" s="1"/>
  <c r="X183" i="54"/>
  <c r="AB183" i="54"/>
  <c r="W183" i="54"/>
  <c r="AB196" i="54"/>
  <c r="AA196" i="54"/>
  <c r="W196" i="54"/>
  <c r="X196" i="54"/>
  <c r="W247" i="54"/>
  <c r="AB247" i="54"/>
  <c r="AA247" i="54"/>
  <c r="AC247" i="54" s="1"/>
  <c r="X247" i="54"/>
  <c r="W293" i="54"/>
  <c r="AA293" i="54"/>
  <c r="AC293" i="54" s="1"/>
  <c r="X293" i="54"/>
  <c r="AB293" i="54"/>
  <c r="AB315" i="54"/>
  <c r="AA31" i="54"/>
  <c r="AA62" i="54"/>
  <c r="AB62" i="54"/>
  <c r="W62" i="54"/>
  <c r="AB81" i="54"/>
  <c r="AB87" i="54"/>
  <c r="AB92" i="54"/>
  <c r="W92" i="54"/>
  <c r="AB106" i="54"/>
  <c r="AA126" i="54"/>
  <c r="AB126" i="54"/>
  <c r="AA129" i="54"/>
  <c r="AA143" i="54"/>
  <c r="AB143" i="54"/>
  <c r="X143" i="54"/>
  <c r="X151" i="54"/>
  <c r="W151" i="54"/>
  <c r="AB200" i="54"/>
  <c r="AA265" i="54"/>
  <c r="AB265" i="54"/>
  <c r="W265" i="54"/>
  <c r="AA65" i="54"/>
  <c r="AC65" i="54" s="1"/>
  <c r="AA182" i="54"/>
  <c r="AB182" i="54"/>
  <c r="W182" i="54"/>
  <c r="W78" i="54"/>
  <c r="AB93" i="54"/>
  <c r="X93" i="54"/>
  <c r="W93" i="54"/>
  <c r="AA249" i="54"/>
  <c r="AC249" i="54" s="1"/>
  <c r="W344" i="54"/>
  <c r="AB344" i="54"/>
  <c r="AA344" i="54"/>
  <c r="AC344" i="54" s="1"/>
  <c r="X344" i="54"/>
  <c r="W58" i="54"/>
  <c r="AB58" i="54"/>
  <c r="X77" i="54"/>
  <c r="W79" i="54"/>
  <c r="AA94" i="54"/>
  <c r="AB94" i="54"/>
  <c r="AA97" i="54"/>
  <c r="AC97" i="54" s="1"/>
  <c r="AB112" i="54"/>
  <c r="X124" i="54"/>
  <c r="AA128" i="54"/>
  <c r="W128" i="54"/>
  <c r="AB129" i="54"/>
  <c r="AB141" i="54"/>
  <c r="AB162" i="54"/>
  <c r="W162" i="54"/>
  <c r="AA162" i="54"/>
  <c r="X356" i="54"/>
  <c r="AA356" i="54"/>
  <c r="AC356" i="54" s="1"/>
  <c r="AB356" i="54"/>
  <c r="W356" i="54"/>
  <c r="W309" i="54"/>
  <c r="AA309" i="54"/>
  <c r="AC309" i="54" s="1"/>
  <c r="AB309" i="54"/>
  <c r="X309" i="54"/>
  <c r="AB34" i="54"/>
  <c r="AA96" i="54"/>
  <c r="AB96" i="54"/>
  <c r="W96" i="54"/>
  <c r="X103" i="54"/>
  <c r="AB103" i="54"/>
  <c r="AB107" i="54"/>
  <c r="W107" i="54"/>
  <c r="X107" i="54"/>
  <c r="AB109" i="54"/>
  <c r="AA109" i="54"/>
  <c r="AB114" i="54"/>
  <c r="AB139" i="54"/>
  <c r="W139" i="54"/>
  <c r="X139" i="54"/>
  <c r="X230" i="54"/>
  <c r="W230" i="54"/>
  <c r="AA230" i="54"/>
  <c r="AC230" i="54" s="1"/>
  <c r="X321" i="54"/>
  <c r="AB321" i="54"/>
  <c r="W321" i="54"/>
  <c r="AA321" i="54"/>
  <c r="AA319" i="54"/>
  <c r="AC319" i="54" s="1"/>
  <c r="X319" i="54"/>
  <c r="AB319" i="54"/>
  <c r="AA80" i="54"/>
  <c r="AC80" i="54" s="1"/>
  <c r="AA32" i="54"/>
  <c r="AC32" i="54" s="1"/>
  <c r="AB32" i="54"/>
  <c r="AA134" i="54"/>
  <c r="AC134" i="54" s="1"/>
  <c r="X134" i="54"/>
  <c r="AB146" i="54"/>
  <c r="AC146" i="54" s="1"/>
  <c r="W146" i="54"/>
  <c r="X63" i="54"/>
  <c r="AA29" i="54"/>
  <c r="AC29" i="54" s="1"/>
  <c r="W31" i="54"/>
  <c r="W42" i="54"/>
  <c r="AB42" i="54"/>
  <c r="X62" i="54"/>
  <c r="X92" i="54"/>
  <c r="AA111" i="54"/>
  <c r="W111" i="54"/>
  <c r="AB111" i="54"/>
  <c r="X111" i="54"/>
  <c r="X113" i="54"/>
  <c r="W113" i="54"/>
  <c r="AB122" i="54"/>
  <c r="W126" i="54"/>
  <c r="W143" i="54"/>
  <c r="AA181" i="54"/>
  <c r="AB181" i="54"/>
  <c r="W181" i="54"/>
  <c r="X181" i="54"/>
  <c r="W194" i="54"/>
  <c r="AB194" i="54"/>
  <c r="X194" i="54"/>
  <c r="X265" i="54"/>
  <c r="W324" i="54"/>
  <c r="X324" i="54"/>
  <c r="AA324" i="54"/>
  <c r="X121" i="54"/>
  <c r="AB121" i="54"/>
  <c r="AA121" i="54"/>
  <c r="AC121" i="54" s="1"/>
  <c r="AB165" i="54"/>
  <c r="AC165" i="54" s="1"/>
  <c r="X165" i="54"/>
  <c r="W165" i="54"/>
  <c r="AB61" i="54"/>
  <c r="X61" i="54"/>
  <c r="AB76" i="54"/>
  <c r="W76" i="54"/>
  <c r="AA76" i="54"/>
  <c r="AA380" i="54"/>
  <c r="AC380" i="54" s="1"/>
  <c r="W380" i="54"/>
  <c r="X380" i="54"/>
  <c r="AB380" i="54"/>
  <c r="X123" i="54"/>
  <c r="AA152" i="54"/>
  <c r="AC152" i="54" s="1"/>
  <c r="X152" i="54"/>
  <c r="W152" i="54"/>
  <c r="X231" i="54"/>
  <c r="W231" i="54"/>
  <c r="AB241" i="54"/>
  <c r="AA241" i="54"/>
  <c r="AC241" i="54" s="1"/>
  <c r="W241" i="54"/>
  <c r="X241" i="54"/>
  <c r="W319" i="54"/>
  <c r="X48" i="54"/>
  <c r="AB220" i="54"/>
  <c r="W220" i="54"/>
  <c r="X220" i="54"/>
  <c r="X251" i="54"/>
  <c r="W366" i="54"/>
  <c r="AB366" i="54"/>
  <c r="X366" i="54"/>
  <c r="AA366" i="54"/>
  <c r="AC366" i="54" s="1"/>
  <c r="X55" i="54"/>
  <c r="AB55" i="54"/>
  <c r="AA55" i="54"/>
  <c r="AC55" i="54" s="1"/>
  <c r="X91" i="54"/>
  <c r="AA123" i="54"/>
  <c r="AC123" i="54" s="1"/>
  <c r="X182" i="54"/>
  <c r="X31" i="54"/>
  <c r="AA46" i="54"/>
  <c r="W46" i="54"/>
  <c r="X126" i="54"/>
  <c r="AA158" i="54"/>
  <c r="AC158" i="54" s="1"/>
  <c r="X158" i="54"/>
  <c r="W158" i="54"/>
  <c r="AA215" i="54"/>
  <c r="X215" i="54"/>
  <c r="W215" i="54"/>
  <c r="AB215" i="54"/>
  <c r="X248" i="54"/>
  <c r="AB248" i="54"/>
  <c r="W248" i="54"/>
  <c r="AA248" i="54"/>
  <c r="AC248" i="54" s="1"/>
  <c r="AB278" i="54"/>
  <c r="AA278" i="54"/>
  <c r="W278" i="54"/>
  <c r="X278" i="54"/>
  <c r="W232" i="54"/>
  <c r="W271" i="54"/>
  <c r="AA298" i="54"/>
  <c r="AC298" i="54" s="1"/>
  <c r="W298" i="54"/>
  <c r="X298" i="54"/>
  <c r="X322" i="54"/>
  <c r="AA322" i="54"/>
  <c r="AC322" i="54" s="1"/>
  <c r="AB322" i="54"/>
  <c r="W322" i="54"/>
  <c r="W332" i="54"/>
  <c r="AB332" i="54"/>
  <c r="AA332" i="54"/>
  <c r="AC332" i="54" s="1"/>
  <c r="X332" i="54"/>
  <c r="W359" i="54"/>
  <c r="AB463" i="54"/>
  <c r="AB553" i="54"/>
  <c r="AA173" i="54"/>
  <c r="W173" i="54"/>
  <c r="AA393" i="54"/>
  <c r="AC393" i="54" s="1"/>
  <c r="AA562" i="54"/>
  <c r="AC562" i="54" s="1"/>
  <c r="AB44" i="54"/>
  <c r="W44" i="54"/>
  <c r="AA49" i="54"/>
  <c r="AC49" i="54" s="1"/>
  <c r="AA64" i="54"/>
  <c r="AC64" i="54" s="1"/>
  <c r="W64" i="54"/>
  <c r="AA102" i="54"/>
  <c r="AC102" i="54" s="1"/>
  <c r="AB179" i="54"/>
  <c r="AA179" i="54"/>
  <c r="AC179" i="54" s="1"/>
  <c r="AB206" i="54"/>
  <c r="AA208" i="54"/>
  <c r="X208" i="54"/>
  <c r="W208" i="54"/>
  <c r="AB243" i="54"/>
  <c r="AA243" i="54"/>
  <c r="AC243" i="54" s="1"/>
  <c r="W243" i="54"/>
  <c r="W263" i="54"/>
  <c r="AA281" i="54"/>
  <c r="W281" i="54"/>
  <c r="AA294" i="54"/>
  <c r="AB296" i="54"/>
  <c r="AA296" i="54"/>
  <c r="AC296" i="54" s="1"/>
  <c r="W296" i="54"/>
  <c r="X296" i="54"/>
  <c r="W302" i="54"/>
  <c r="W372" i="54"/>
  <c r="W375" i="54"/>
  <c r="W337" i="54"/>
  <c r="AB342" i="54"/>
  <c r="W342" i="54"/>
  <c r="AA342" i="54"/>
  <c r="X342" i="54"/>
  <c r="AB298" i="54"/>
  <c r="W307" i="54"/>
  <c r="AB307" i="54"/>
  <c r="AA307" i="54"/>
  <c r="AC307" i="54" s="1"/>
  <c r="W311" i="54"/>
  <c r="W325" i="54"/>
  <c r="AB325" i="54"/>
  <c r="X325" i="54"/>
  <c r="AA325" i="54"/>
  <c r="AC325" i="54" s="1"/>
  <c r="X333" i="54"/>
  <c r="AB333" i="54"/>
  <c r="W333" i="54"/>
  <c r="AA370" i="54"/>
  <c r="AC370" i="54" s="1"/>
  <c r="W370" i="54"/>
  <c r="AB370" i="54"/>
  <c r="X370" i="54"/>
  <c r="W411" i="54"/>
  <c r="AB423" i="54"/>
  <c r="W423" i="54"/>
  <c r="X423" i="54"/>
  <c r="AA423" i="54"/>
  <c r="AC423" i="54" s="1"/>
  <c r="AB394" i="54"/>
  <c r="AA394" i="54"/>
  <c r="AC394" i="54" s="1"/>
  <c r="X394" i="54"/>
  <c r="AA185" i="54"/>
  <c r="AB185" i="54"/>
  <c r="W185" i="54"/>
  <c r="AB197" i="54"/>
  <c r="W233" i="54"/>
  <c r="X233" i="54"/>
  <c r="AB233" i="54"/>
  <c r="AA233" i="54"/>
  <c r="AC233" i="54" s="1"/>
  <c r="X292" i="54"/>
  <c r="W292" i="54"/>
  <c r="AA292" i="54"/>
  <c r="AC292" i="54" s="1"/>
  <c r="AA30" i="54"/>
  <c r="AB125" i="54"/>
  <c r="AB173" i="54"/>
  <c r="AA193" i="54"/>
  <c r="AC193" i="54" s="1"/>
  <c r="X193" i="54"/>
  <c r="AB208" i="54"/>
  <c r="W223" i="54"/>
  <c r="W225" i="54"/>
  <c r="AA229" i="54"/>
  <c r="AC229" i="54" s="1"/>
  <c r="X229" i="54"/>
  <c r="W229" i="54"/>
  <c r="W301" i="54"/>
  <c r="AA301" i="54"/>
  <c r="AC301" i="54" s="1"/>
  <c r="AA348" i="54"/>
  <c r="AC348" i="54" s="1"/>
  <c r="W348" i="54"/>
  <c r="X348" i="54"/>
  <c r="X409" i="54"/>
  <c r="AB409" i="54"/>
  <c r="AA409" i="54"/>
  <c r="AC409" i="54" s="1"/>
  <c r="AB447" i="54"/>
  <c r="AA160" i="54"/>
  <c r="AB160" i="54"/>
  <c r="AB195" i="54"/>
  <c r="AA195" i="54"/>
  <c r="X195" i="54"/>
  <c r="W195" i="54"/>
  <c r="X209" i="54"/>
  <c r="AB209" i="54"/>
  <c r="AA209" i="54"/>
  <c r="AC209" i="54" s="1"/>
  <c r="AA213" i="54"/>
  <c r="X213" i="54"/>
  <c r="W213" i="54"/>
  <c r="W500" i="54"/>
  <c r="W484" i="54"/>
  <c r="W475" i="54"/>
  <c r="W459" i="54"/>
  <c r="W443" i="54"/>
  <c r="W427" i="54"/>
  <c r="W413" i="54"/>
  <c r="W385" i="54"/>
  <c r="W562" i="54"/>
  <c r="W546" i="54"/>
  <c r="W530" i="54"/>
  <c r="W514" i="54"/>
  <c r="W543" i="54"/>
  <c r="W527" i="54"/>
  <c r="W511" i="54"/>
  <c r="W501" i="54"/>
  <c r="W485" i="54"/>
  <c r="W469" i="54"/>
  <c r="W453" i="54"/>
  <c r="W437" i="54"/>
  <c r="W421" i="54"/>
  <c r="W407" i="54"/>
  <c r="W393" i="54"/>
  <c r="W565" i="54"/>
  <c r="W551" i="54"/>
  <c r="W519" i="54"/>
  <c r="W379" i="54"/>
  <c r="W352" i="54"/>
  <c r="W532" i="54"/>
  <c r="W503" i="54"/>
  <c r="W547" i="54"/>
  <c r="W561" i="54"/>
  <c r="W545" i="54"/>
  <c r="W458" i="54"/>
  <c r="W412" i="54"/>
  <c r="W493" i="54"/>
  <c r="W442" i="54"/>
  <c r="W436" i="54"/>
  <c r="W513" i="54"/>
  <c r="W515" i="54"/>
  <c r="W490" i="54"/>
  <c r="W473" i="54"/>
  <c r="W464" i="54"/>
  <c r="W457" i="54"/>
  <c r="W535" i="54"/>
  <c r="W471" i="54"/>
  <c r="W455" i="54"/>
  <c r="W384" i="54"/>
  <c r="W242" i="54"/>
  <c r="W406" i="54"/>
  <c r="W529" i="54"/>
  <c r="W477" i="54"/>
  <c r="W398" i="54"/>
  <c r="W392" i="54"/>
  <c r="W474" i="54"/>
  <c r="W451" i="54"/>
  <c r="W432" i="54"/>
  <c r="W430" i="54"/>
  <c r="W487" i="54"/>
  <c r="W461" i="54"/>
  <c r="W405" i="54"/>
  <c r="W388" i="54"/>
  <c r="W368" i="54"/>
  <c r="W420" i="54"/>
  <c r="W373" i="54"/>
  <c r="W353" i="54"/>
  <c r="W297" i="54"/>
  <c r="W252" i="54"/>
  <c r="W361" i="54"/>
  <c r="W264" i="54"/>
  <c r="W347" i="54"/>
  <c r="W334" i="54"/>
  <c r="W257" i="54"/>
  <c r="W212" i="54"/>
  <c r="W204" i="54"/>
  <c r="W189" i="54"/>
  <c r="W174" i="54"/>
  <c r="W171" i="54"/>
  <c r="W148" i="54"/>
  <c r="W516" i="54"/>
  <c r="W467" i="54"/>
  <c r="W349" i="54"/>
  <c r="W548" i="54"/>
  <c r="W306" i="54"/>
  <c r="W19" i="54"/>
  <c r="W270" i="54"/>
  <c r="W291" i="54"/>
  <c r="W286" i="54"/>
  <c r="W387" i="54"/>
  <c r="W374" i="54"/>
  <c r="W369" i="54"/>
  <c r="W362" i="54"/>
  <c r="W206" i="54"/>
  <c r="W192" i="54"/>
  <c r="W187" i="54"/>
  <c r="W117" i="54"/>
  <c r="W67" i="54"/>
  <c r="W328" i="54"/>
  <c r="W326" i="54"/>
  <c r="W318" i="54"/>
  <c r="W378" i="54"/>
  <c r="W346" i="54"/>
  <c r="W254" i="54"/>
  <c r="W197" i="54"/>
  <c r="W167" i="54"/>
  <c r="W300" i="54"/>
  <c r="W284" i="54"/>
  <c r="W266" i="54"/>
  <c r="W226" i="54"/>
  <c r="W499" i="54"/>
  <c r="W294" i="54"/>
  <c r="W276" i="54"/>
  <c r="W188" i="54"/>
  <c r="W157" i="54"/>
  <c r="X19" i="54"/>
  <c r="AB26" i="54"/>
  <c r="W36" i="54"/>
  <c r="AB43" i="54"/>
  <c r="W43" i="54"/>
  <c r="AB49" i="54"/>
  <c r="AB57" i="54"/>
  <c r="X73" i="54"/>
  <c r="AB73" i="54"/>
  <c r="AA81" i="54"/>
  <c r="AC81" i="54" s="1"/>
  <c r="AB102" i="54"/>
  <c r="AB119" i="54"/>
  <c r="W145" i="54"/>
  <c r="W169" i="54"/>
  <c r="X185" i="54"/>
  <c r="AA253" i="54"/>
  <c r="AC253" i="54" s="1"/>
  <c r="W253" i="54"/>
  <c r="X253" i="54"/>
  <c r="W272" i="54"/>
  <c r="W299" i="54"/>
  <c r="W343" i="54"/>
  <c r="AB343" i="54"/>
  <c r="AA343" i="54"/>
  <c r="AC343" i="54" s="1"/>
  <c r="X343" i="54"/>
  <c r="W394" i="54"/>
  <c r="AA421" i="54"/>
  <c r="AC421" i="54" s="1"/>
  <c r="AB140" i="54"/>
  <c r="W140" i="54"/>
  <c r="AA140" i="54"/>
  <c r="W211" i="54"/>
  <c r="X211" i="54"/>
  <c r="X246" i="54"/>
  <c r="AA246" i="54"/>
  <c r="AC246" i="54" s="1"/>
  <c r="AA266" i="54"/>
  <c r="AB45" i="54"/>
  <c r="AB75" i="54"/>
  <c r="W75" i="54"/>
  <c r="AA95" i="54"/>
  <c r="AC95" i="54" s="1"/>
  <c r="AA110" i="54"/>
  <c r="AA127" i="54"/>
  <c r="AC127" i="54" s="1"/>
  <c r="AA142" i="54"/>
  <c r="AC142" i="54" s="1"/>
  <c r="W142" i="54"/>
  <c r="AB207" i="54"/>
  <c r="W207" i="54"/>
  <c r="AA207" i="54"/>
  <c r="AB262" i="54"/>
  <c r="AA262" i="54"/>
  <c r="AC262" i="54" s="1"/>
  <c r="X262" i="54"/>
  <c r="W262" i="54"/>
  <c r="AA275" i="54"/>
  <c r="X275" i="54"/>
  <c r="W275" i="54"/>
  <c r="AA284" i="54"/>
  <c r="AC284" i="54" s="1"/>
  <c r="W409" i="54"/>
  <c r="AB404" i="54"/>
  <c r="X404" i="54"/>
  <c r="W404" i="54"/>
  <c r="AA404" i="54"/>
  <c r="AB435" i="54"/>
  <c r="AA435" i="54"/>
  <c r="X435" i="54"/>
  <c r="W435" i="54"/>
  <c r="AA180" i="54"/>
  <c r="AC180" i="54" s="1"/>
  <c r="AA228" i="54"/>
  <c r="AC228" i="54" s="1"/>
  <c r="AA232" i="54"/>
  <c r="AC232" i="54" s="1"/>
  <c r="AB288" i="54"/>
  <c r="W330" i="54"/>
  <c r="X330" i="54"/>
  <c r="AB330" i="54"/>
  <c r="AA330" i="54"/>
  <c r="AA337" i="54"/>
  <c r="AC337" i="54" s="1"/>
  <c r="X339" i="54"/>
  <c r="AB339" i="54"/>
  <c r="AA339" i="54"/>
  <c r="AC339" i="54" s="1"/>
  <c r="W339" i="54"/>
  <c r="AA407" i="54"/>
  <c r="AC407" i="54" s="1"/>
  <c r="AA159" i="54"/>
  <c r="AB199" i="54"/>
  <c r="X199" i="54"/>
  <c r="AB201" i="54"/>
  <c r="AA201" i="54"/>
  <c r="AC201" i="54" s="1"/>
  <c r="X201" i="54"/>
  <c r="W201" i="54"/>
  <c r="AA221" i="54"/>
  <c r="AC221" i="54" s="1"/>
  <c r="X221" i="54"/>
  <c r="AB250" i="54"/>
  <c r="AA250" i="54"/>
  <c r="AC250" i="54" s="1"/>
  <c r="AB268" i="54"/>
  <c r="AA268" i="54"/>
  <c r="W268" i="54"/>
  <c r="AA169" i="54"/>
  <c r="AC169" i="54" s="1"/>
  <c r="X258" i="54"/>
  <c r="AA258" i="54"/>
  <c r="W258" i="54"/>
  <c r="AB258" i="54"/>
  <c r="AB314" i="54"/>
  <c r="X314" i="54"/>
  <c r="AB326" i="54"/>
  <c r="AA326" i="54"/>
  <c r="AC326" i="54" s="1"/>
  <c r="W335" i="54"/>
  <c r="AB335" i="54"/>
  <c r="X335" i="54"/>
  <c r="AA364" i="54"/>
  <c r="AC364" i="54" s="1"/>
  <c r="W364" i="54"/>
  <c r="AB364" i="54"/>
  <c r="X364" i="54"/>
  <c r="AB381" i="54"/>
  <c r="AA381" i="54"/>
  <c r="X381" i="54"/>
  <c r="W381" i="54"/>
  <c r="AB509" i="54"/>
  <c r="AA509" i="54"/>
  <c r="X509" i="54"/>
  <c r="W509" i="54"/>
  <c r="AB512" i="54"/>
  <c r="AA512" i="54"/>
  <c r="AC512" i="54" s="1"/>
  <c r="W512" i="54"/>
  <c r="X512" i="54"/>
  <c r="X279" i="54"/>
  <c r="W279" i="54"/>
  <c r="AB351" i="54"/>
  <c r="X351" i="54"/>
  <c r="W351" i="54"/>
  <c r="AA374" i="54"/>
  <c r="AB374" i="54"/>
  <c r="W433" i="54"/>
  <c r="AB439" i="54"/>
  <c r="W439" i="54"/>
  <c r="AA439" i="54"/>
  <c r="AC439" i="54" s="1"/>
  <c r="X439" i="54"/>
  <c r="W90" i="54"/>
  <c r="AB108" i="54"/>
  <c r="W108" i="54"/>
  <c r="AA144" i="54"/>
  <c r="AC144" i="54" s="1"/>
  <c r="AA145" i="54"/>
  <c r="AC145" i="54" s="1"/>
  <c r="X169" i="54"/>
  <c r="AA184" i="54"/>
  <c r="W277" i="54"/>
  <c r="AB277" i="54"/>
  <c r="AA277" i="54"/>
  <c r="W283" i="54"/>
  <c r="AA295" i="54"/>
  <c r="AB295" i="54"/>
  <c r="X326" i="54"/>
  <c r="AA358" i="54"/>
  <c r="X358" i="54"/>
  <c r="AB358" i="54"/>
  <c r="X372" i="54"/>
  <c r="AB372" i="54"/>
  <c r="AA372" i="54"/>
  <c r="AB391" i="54"/>
  <c r="AA391" i="54"/>
  <c r="W391" i="54"/>
  <c r="X391" i="54"/>
  <c r="AB425" i="54"/>
  <c r="AA425" i="54"/>
  <c r="X425" i="54"/>
  <c r="W425" i="54"/>
  <c r="AA191" i="54"/>
  <c r="AA205" i="54"/>
  <c r="AB205" i="54"/>
  <c r="X205" i="54"/>
  <c r="AB223" i="54"/>
  <c r="AA239" i="54"/>
  <c r="AC239" i="54" s="1"/>
  <c r="W260" i="54"/>
  <c r="AA271" i="54"/>
  <c r="AA311" i="54"/>
  <c r="AC311" i="54" s="1"/>
  <c r="AA316" i="54"/>
  <c r="AC316" i="54" s="1"/>
  <c r="AB328" i="54"/>
  <c r="AA328" i="54"/>
  <c r="AC328" i="54" s="1"/>
  <c r="AB360" i="54"/>
  <c r="W360" i="54"/>
  <c r="X360" i="54"/>
  <c r="AB402" i="54"/>
  <c r="AA402" i="54"/>
  <c r="AC402" i="54" s="1"/>
  <c r="W402" i="54"/>
  <c r="AB461" i="54"/>
  <c r="AB489" i="54"/>
  <c r="AA489" i="54"/>
  <c r="AC489" i="54" s="1"/>
  <c r="X489" i="54"/>
  <c r="W489" i="54"/>
  <c r="AB235" i="54"/>
  <c r="AB240" i="54"/>
  <c r="X288" i="54"/>
  <c r="X311" i="54"/>
  <c r="AA313" i="54"/>
  <c r="AB313" i="54"/>
  <c r="X316" i="54"/>
  <c r="X328" i="54"/>
  <c r="AB345" i="54"/>
  <c r="AA345" i="54"/>
  <c r="AC345" i="54" s="1"/>
  <c r="W345" i="54"/>
  <c r="AB377" i="54"/>
  <c r="AA377" i="54"/>
  <c r="AC377" i="54" s="1"/>
  <c r="W377" i="54"/>
  <c r="AB450" i="54"/>
  <c r="AA450" i="54"/>
  <c r="AC450" i="54" s="1"/>
  <c r="X450" i="54"/>
  <c r="W450" i="54"/>
  <c r="W164" i="54"/>
  <c r="AB212" i="54"/>
  <c r="W217" i="54"/>
  <c r="AB217" i="54"/>
  <c r="W245" i="54"/>
  <c r="AA347" i="54"/>
  <c r="AA360" i="54"/>
  <c r="AC360" i="54" s="1"/>
  <c r="AB365" i="54"/>
  <c r="AA365" i="54"/>
  <c r="AB445" i="54"/>
  <c r="W445" i="54"/>
  <c r="AA456" i="54"/>
  <c r="AC456" i="54" s="1"/>
  <c r="AB470" i="54"/>
  <c r="AA470" i="54"/>
  <c r="AC470" i="54" s="1"/>
  <c r="W470" i="54"/>
  <c r="X470" i="54"/>
  <c r="W327" i="54"/>
  <c r="X336" i="54"/>
  <c r="AB336" i="54"/>
  <c r="AB355" i="54"/>
  <c r="X357" i="54"/>
  <c r="W357" i="54"/>
  <c r="AA357" i="54"/>
  <c r="AC357" i="54" s="1"/>
  <c r="AB367" i="54"/>
  <c r="X367" i="54"/>
  <c r="AB371" i="54"/>
  <c r="AA371" i="54"/>
  <c r="AC371" i="54" s="1"/>
  <c r="W371" i="54"/>
  <c r="AB397" i="54"/>
  <c r="AA397" i="54"/>
  <c r="AC397" i="54" s="1"/>
  <c r="X397" i="54"/>
  <c r="AB531" i="54"/>
  <c r="AA531" i="54"/>
  <c r="X531" i="54"/>
  <c r="W531" i="54"/>
  <c r="AB534" i="54"/>
  <c r="AA534" i="54"/>
  <c r="X534" i="54"/>
  <c r="W534" i="54"/>
  <c r="W219" i="54"/>
  <c r="X235" i="54"/>
  <c r="AA237" i="54"/>
  <c r="W237" i="54"/>
  <c r="AA287" i="54"/>
  <c r="AC287" i="54" s="1"/>
  <c r="X287" i="54"/>
  <c r="AB305" i="54"/>
  <c r="X313" i="54"/>
  <c r="AA320" i="54"/>
  <c r="AC320" i="54" s="1"/>
  <c r="AA363" i="54"/>
  <c r="AC363" i="54" s="1"/>
  <c r="W365" i="54"/>
  <c r="X445" i="54"/>
  <c r="AB232" i="54"/>
  <c r="W261" i="54"/>
  <c r="AA261" i="54"/>
  <c r="AC261" i="54" s="1"/>
  <c r="AB284" i="54"/>
  <c r="AB294" i="54"/>
  <c r="AB317" i="54"/>
  <c r="AA329" i="54"/>
  <c r="AC329" i="54" s="1"/>
  <c r="X329" i="54"/>
  <c r="AB502" i="54"/>
  <c r="AA502" i="54"/>
  <c r="AC502" i="54" s="1"/>
  <c r="W502" i="54"/>
  <c r="X502" i="54"/>
  <c r="W249" i="54"/>
  <c r="W289" i="54"/>
  <c r="W312" i="54"/>
  <c r="X327" i="54"/>
  <c r="W336" i="54"/>
  <c r="W355" i="54"/>
  <c r="W367" i="54"/>
  <c r="X371" i="54"/>
  <c r="AA395" i="54"/>
  <c r="W395" i="54"/>
  <c r="AB395" i="54"/>
  <c r="W397" i="54"/>
  <c r="AB411" i="54"/>
  <c r="AA411" i="54"/>
  <c r="AC411" i="54" s="1"/>
  <c r="X411" i="54"/>
  <c r="W468" i="54"/>
  <c r="AB340" i="54"/>
  <c r="W350" i="54"/>
  <c r="AA350" i="54"/>
  <c r="AC350" i="54" s="1"/>
  <c r="X350" i="54"/>
  <c r="AB429" i="54"/>
  <c r="X429" i="54"/>
  <c r="AA297" i="54"/>
  <c r="AB331" i="54"/>
  <c r="AB338" i="54"/>
  <c r="W340" i="54"/>
  <c r="AA354" i="54"/>
  <c r="AC354" i="54" s="1"/>
  <c r="W354" i="54"/>
  <c r="AB373" i="54"/>
  <c r="W429" i="54"/>
  <c r="AB448" i="54"/>
  <c r="AA448" i="54"/>
  <c r="W448" i="54"/>
  <c r="X448" i="54"/>
  <c r="W542" i="54"/>
  <c r="AB376" i="54"/>
  <c r="W376" i="54"/>
  <c r="AA376" i="54"/>
  <c r="AC376" i="54" s="1"/>
  <c r="AB386" i="54"/>
  <c r="AA386" i="54"/>
  <c r="AC386" i="54" s="1"/>
  <c r="X386" i="54"/>
  <c r="W386" i="54"/>
  <c r="AB441" i="54"/>
  <c r="AA441" i="54"/>
  <c r="AC441" i="54" s="1"/>
  <c r="X441" i="54"/>
  <c r="AB466" i="54"/>
  <c r="AA466" i="54"/>
  <c r="AC466" i="54" s="1"/>
  <c r="X466" i="54"/>
  <c r="W466" i="54"/>
  <c r="AB479" i="54"/>
  <c r="AB492" i="54"/>
  <c r="AA492" i="54"/>
  <c r="AC492" i="54" s="1"/>
  <c r="X492" i="54"/>
  <c r="W492" i="54"/>
  <c r="W417" i="54"/>
  <c r="AB419" i="54"/>
  <c r="AA419" i="54"/>
  <c r="AC419" i="54" s="1"/>
  <c r="X419" i="54"/>
  <c r="W419" i="54"/>
  <c r="AB482" i="54"/>
  <c r="AA482" i="54"/>
  <c r="AC482" i="54" s="1"/>
  <c r="X482" i="54"/>
  <c r="W482" i="54"/>
  <c r="AB537" i="54"/>
  <c r="AA401" i="54"/>
  <c r="AC401" i="54" s="1"/>
  <c r="X401" i="54"/>
  <c r="W401" i="54"/>
  <c r="AB401" i="54"/>
  <c r="W441" i="54"/>
  <c r="W341" i="54"/>
  <c r="AA362" i="54"/>
  <c r="AC362" i="54" s="1"/>
  <c r="AA472" i="54"/>
  <c r="AC472" i="54" s="1"/>
  <c r="AB485" i="54"/>
  <c r="AA437" i="54"/>
  <c r="AB480" i="54"/>
  <c r="AA480" i="54"/>
  <c r="AC480" i="54" s="1"/>
  <c r="W480" i="54"/>
  <c r="X480" i="54"/>
  <c r="AB499" i="54"/>
  <c r="AA499" i="54"/>
  <c r="X499" i="54"/>
  <c r="AA504" i="54"/>
  <c r="W510" i="54"/>
  <c r="AB310" i="54"/>
  <c r="AA310" i="54"/>
  <c r="AC310" i="54" s="1"/>
  <c r="AB390" i="54"/>
  <c r="X390" i="54"/>
  <c r="W390" i="54"/>
  <c r="AB408" i="54"/>
  <c r="AA408" i="54"/>
  <c r="X408" i="54"/>
  <c r="W408" i="54"/>
  <c r="AB496" i="54"/>
  <c r="AA496" i="54"/>
  <c r="AC496" i="54" s="1"/>
  <c r="X496" i="54"/>
  <c r="W496" i="54"/>
  <c r="AB524" i="54"/>
  <c r="AA524" i="54"/>
  <c r="X524" i="54"/>
  <c r="W524" i="54"/>
  <c r="AB522" i="54"/>
  <c r="AA522" i="54"/>
  <c r="W522" i="54"/>
  <c r="AB527" i="54"/>
  <c r="AB464" i="54"/>
  <c r="AA464" i="54"/>
  <c r="AB473" i="54"/>
  <c r="AA473" i="54"/>
  <c r="AC473" i="54" s="1"/>
  <c r="X473" i="54"/>
  <c r="AB515" i="54"/>
  <c r="AA515" i="54"/>
  <c r="AC515" i="54" s="1"/>
  <c r="X515" i="54"/>
  <c r="X522" i="54"/>
  <c r="AB525" i="54"/>
  <c r="AA525" i="54"/>
  <c r="X525" i="54"/>
  <c r="W525" i="54"/>
  <c r="AA546" i="54"/>
  <c r="AC546" i="54" s="1"/>
  <c r="AB560" i="54"/>
  <c r="AB538" i="54"/>
  <c r="AA538" i="54"/>
  <c r="AC538" i="54" s="1"/>
  <c r="X538" i="54"/>
  <c r="W538" i="54"/>
  <c r="AB361" i="54"/>
  <c r="AA453" i="54"/>
  <c r="AC453" i="54" s="1"/>
  <c r="AB483" i="54"/>
  <c r="AA483" i="54"/>
  <c r="AC483" i="54" s="1"/>
  <c r="X483" i="54"/>
  <c r="W483" i="54"/>
  <c r="AB469" i="54"/>
  <c r="AB495" i="54"/>
  <c r="AB541" i="54"/>
  <c r="AA541" i="54"/>
  <c r="AC541" i="54" s="1"/>
  <c r="X541" i="54"/>
  <c r="W541" i="54"/>
  <c r="AB444" i="54"/>
  <c r="AA444" i="54"/>
  <c r="AC444" i="54" s="1"/>
  <c r="X444" i="54"/>
  <c r="W444" i="54"/>
  <c r="AB451" i="54"/>
  <c r="AA451" i="54"/>
  <c r="AC451" i="54" s="1"/>
  <c r="X451" i="54"/>
  <c r="AB467" i="54"/>
  <c r="AA467" i="54"/>
  <c r="X467" i="54"/>
  <c r="AB544" i="54"/>
  <c r="AA544" i="54"/>
  <c r="W544" i="54"/>
  <c r="W558" i="54"/>
  <c r="W449" i="54"/>
  <c r="AB486" i="54"/>
  <c r="AA486" i="54"/>
  <c r="AC486" i="54" s="1"/>
  <c r="W486" i="54"/>
  <c r="AB518" i="54"/>
  <c r="AA518" i="54"/>
  <c r="AC518" i="54" s="1"/>
  <c r="X518" i="54"/>
  <c r="W518" i="54"/>
  <c r="AA379" i="54"/>
  <c r="AC379" i="54" s="1"/>
  <c r="AB387" i="54"/>
  <c r="AA387" i="54"/>
  <c r="AB405" i="54"/>
  <c r="AA405" i="54"/>
  <c r="AB428" i="54"/>
  <c r="AA428" i="54"/>
  <c r="AC428" i="54" s="1"/>
  <c r="X428" i="54"/>
  <c r="W428" i="54"/>
  <c r="AB460" i="54"/>
  <c r="AA460" i="54"/>
  <c r="AC460" i="54" s="1"/>
  <c r="X460" i="54"/>
  <c r="W460" i="54"/>
  <c r="AB476" i="54"/>
  <c r="AA476" i="54"/>
  <c r="AC476" i="54" s="1"/>
  <c r="X476" i="54"/>
  <c r="W476" i="54"/>
  <c r="AB511" i="54"/>
  <c r="AB540" i="54"/>
  <c r="AA540" i="54"/>
  <c r="AC540" i="54" s="1"/>
  <c r="X540" i="54"/>
  <c r="W540" i="54"/>
  <c r="AB556" i="54"/>
  <c r="AA556" i="54"/>
  <c r="AC556" i="54" s="1"/>
  <c r="X556" i="54"/>
  <c r="W556" i="54"/>
  <c r="AB554" i="54"/>
  <c r="AA554" i="54"/>
  <c r="AC554" i="54" s="1"/>
  <c r="AB563" i="54"/>
  <c r="AA563" i="54"/>
  <c r="AC563" i="54" s="1"/>
  <c r="X563" i="54"/>
  <c r="W403" i="54"/>
  <c r="AB414" i="54"/>
  <c r="AA414" i="54"/>
  <c r="AC414" i="54" s="1"/>
  <c r="X414" i="54"/>
  <c r="W414" i="54"/>
  <c r="AA431" i="54"/>
  <c r="W452" i="54"/>
  <c r="AB454" i="54"/>
  <c r="AA454" i="54"/>
  <c r="AC454" i="54" s="1"/>
  <c r="W454" i="54"/>
  <c r="AB498" i="54"/>
  <c r="AA498" i="54"/>
  <c r="AC498" i="54" s="1"/>
  <c r="X498" i="54"/>
  <c r="W498" i="54"/>
  <c r="AA514" i="54"/>
  <c r="AC514" i="54" s="1"/>
  <c r="AB547" i="54"/>
  <c r="AA547" i="54"/>
  <c r="AC547" i="54" s="1"/>
  <c r="X547" i="54"/>
  <c r="AB543" i="54"/>
  <c r="W554" i="54"/>
  <c r="AB559" i="54"/>
  <c r="W563" i="54"/>
  <c r="X554" i="54"/>
  <c r="AB557" i="54"/>
  <c r="AA557" i="54"/>
  <c r="AC557" i="54" s="1"/>
  <c r="X557" i="54"/>
  <c r="AB568" i="54"/>
  <c r="AA568" i="54"/>
  <c r="AC568" i="54" s="1"/>
  <c r="X568" i="54"/>
  <c r="W568" i="54"/>
  <c r="AA530" i="54"/>
  <c r="AC530" i="54" s="1"/>
  <c r="AB501" i="54"/>
  <c r="AB507" i="54"/>
  <c r="AB521" i="54"/>
  <c r="W526" i="54"/>
  <c r="AB528" i="54"/>
  <c r="AA528" i="54"/>
  <c r="AC528" i="54" s="1"/>
  <c r="W528" i="54"/>
  <c r="AB550" i="54"/>
  <c r="AA550" i="54"/>
  <c r="AC550" i="54" s="1"/>
  <c r="X550" i="54"/>
  <c r="W550" i="54"/>
  <c r="W557" i="54"/>
  <c r="AB416" i="54"/>
  <c r="AA416" i="54"/>
  <c r="AC416" i="54" s="1"/>
  <c r="AB418" i="54"/>
  <c r="X418" i="54"/>
  <c r="W418" i="54"/>
  <c r="AB422" i="54"/>
  <c r="AA422" i="54"/>
  <c r="AC422" i="54" s="1"/>
  <c r="W422" i="54"/>
  <c r="AB432" i="54"/>
  <c r="AA432" i="54"/>
  <c r="AC432" i="54" s="1"/>
  <c r="AB434" i="54"/>
  <c r="X434" i="54"/>
  <c r="W434" i="54"/>
  <c r="AB438" i="54"/>
  <c r="AA438" i="54"/>
  <c r="AC438" i="54" s="1"/>
  <c r="W438" i="54"/>
  <c r="AB457" i="54"/>
  <c r="AA457" i="54"/>
  <c r="AC457" i="54" s="1"/>
  <c r="X457" i="54"/>
  <c r="AB477" i="54"/>
  <c r="AA488" i="54"/>
  <c r="W560" i="54"/>
  <c r="W431" i="54"/>
  <c r="W447" i="54"/>
  <c r="W463" i="54"/>
  <c r="W479" i="54"/>
  <c r="W495" i="54"/>
  <c r="W507" i="54"/>
  <c r="W521" i="54"/>
  <c r="W537" i="54"/>
  <c r="W553" i="54"/>
  <c r="X431" i="54"/>
  <c r="X447" i="54"/>
  <c r="X463" i="54"/>
  <c r="X479" i="54"/>
  <c r="X495" i="54"/>
  <c r="X507" i="54"/>
  <c r="X521" i="54"/>
  <c r="X537" i="54"/>
  <c r="X553" i="54"/>
  <c r="AA560" i="54"/>
  <c r="AC560" i="54" s="1"/>
  <c r="W559" i="54"/>
  <c r="X347" i="54"/>
  <c r="X363" i="54"/>
  <c r="X379" i="54"/>
  <c r="W382" i="54"/>
  <c r="X393" i="54"/>
  <c r="W396" i="54"/>
  <c r="X407" i="54"/>
  <c r="W410" i="54"/>
  <c r="X421" i="54"/>
  <c r="W424" i="54"/>
  <c r="X437" i="54"/>
  <c r="W440" i="54"/>
  <c r="X453" i="54"/>
  <c r="W456" i="54"/>
  <c r="X469" i="54"/>
  <c r="W472" i="54"/>
  <c r="X485" i="54"/>
  <c r="W488" i="54"/>
  <c r="X501" i="54"/>
  <c r="W504" i="54"/>
  <c r="X511" i="54"/>
  <c r="X527" i="54"/>
  <c r="X543" i="54"/>
  <c r="X559" i="54"/>
  <c r="AA447" i="54"/>
  <c r="X456" i="54"/>
  <c r="AA463" i="54"/>
  <c r="AC463" i="54" s="1"/>
  <c r="X472" i="54"/>
  <c r="AA479" i="54"/>
  <c r="AC479" i="54" s="1"/>
  <c r="X488" i="54"/>
  <c r="W491" i="54"/>
  <c r="AA495" i="54"/>
  <c r="AC495" i="54" s="1"/>
  <c r="X504" i="54"/>
  <c r="AA507" i="54"/>
  <c r="X514" i="54"/>
  <c r="W517" i="54"/>
  <c r="AA521" i="54"/>
  <c r="X530" i="54"/>
  <c r="W533" i="54"/>
  <c r="AA537" i="54"/>
  <c r="AC537" i="54" s="1"/>
  <c r="X546" i="54"/>
  <c r="W549" i="54"/>
  <c r="AA553" i="54"/>
  <c r="AC553" i="54" s="1"/>
  <c r="X562" i="54"/>
  <c r="W446" i="54"/>
  <c r="W462" i="54"/>
  <c r="W478" i="54"/>
  <c r="W494" i="54"/>
  <c r="W520" i="54"/>
  <c r="W536" i="54"/>
  <c r="W552" i="54"/>
  <c r="W465" i="54"/>
  <c r="AA469" i="54"/>
  <c r="AC469" i="54" s="1"/>
  <c r="W481" i="54"/>
  <c r="AA485" i="54"/>
  <c r="W497" i="54"/>
  <c r="AA501" i="54"/>
  <c r="AA511" i="54"/>
  <c r="W523" i="54"/>
  <c r="AA527" i="54"/>
  <c r="AC527" i="54" s="1"/>
  <c r="W539" i="54"/>
  <c r="AA543" i="54"/>
  <c r="AC543" i="54" s="1"/>
  <c r="W555" i="54"/>
  <c r="AA559" i="54"/>
  <c r="AC559" i="54" s="1"/>
  <c r="W567" i="54"/>
  <c r="AC378" i="54" l="1"/>
  <c r="AC478" i="54"/>
  <c r="AC185" i="54"/>
  <c r="AC275" i="54"/>
  <c r="AC53" i="54"/>
  <c r="AC41" i="54"/>
  <c r="AC449" i="54"/>
  <c r="AC406" i="54"/>
  <c r="AC501" i="54"/>
  <c r="AC447" i="54"/>
  <c r="AC464" i="54"/>
  <c r="AC408" i="54"/>
  <c r="AC437" i="54"/>
  <c r="AC365" i="54"/>
  <c r="AC205" i="54"/>
  <c r="AC509" i="54"/>
  <c r="AC341" i="54"/>
  <c r="AC89" i="54"/>
  <c r="AC273" i="54"/>
  <c r="AC85" i="54"/>
  <c r="AC57" i="54"/>
  <c r="AC305" i="54"/>
  <c r="AC75" i="54"/>
  <c r="AC199" i="54"/>
  <c r="AC351" i="54"/>
  <c r="AC52" i="54"/>
  <c r="AC288" i="54"/>
  <c r="AC392" i="54"/>
  <c r="AC523" i="54"/>
  <c r="AC462" i="54"/>
  <c r="AC555" i="54"/>
  <c r="AC548" i="54"/>
  <c r="AC223" i="54"/>
  <c r="AC395" i="54"/>
  <c r="AC338" i="54"/>
  <c r="AC82" i="54"/>
  <c r="AC295" i="54"/>
  <c r="AC94" i="54"/>
  <c r="AC182" i="54"/>
  <c r="AC198" i="54"/>
  <c r="AC154" i="54"/>
  <c r="AC174" i="54"/>
  <c r="AC413" i="54"/>
  <c r="AC252" i="54"/>
  <c r="AC461" i="54"/>
  <c r="AC426" i="54"/>
  <c r="AC43" i="54"/>
  <c r="AC280" i="54"/>
  <c r="AC237" i="54"/>
  <c r="AC117" i="54"/>
  <c r="AC373" i="54"/>
  <c r="AC297" i="54"/>
  <c r="AC347" i="54"/>
  <c r="AC258" i="54"/>
  <c r="AC159" i="54"/>
  <c r="AC207" i="54"/>
  <c r="AC140" i="54"/>
  <c r="AC281" i="54"/>
  <c r="AC215" i="54"/>
  <c r="AC74" i="54"/>
  <c r="AC122" i="54"/>
  <c r="AC70" i="54"/>
  <c r="AC299" i="54"/>
  <c r="AC138" i="54"/>
  <c r="AC54" i="54"/>
  <c r="AC83" i="54"/>
  <c r="AC202" i="54"/>
  <c r="AC90" i="54"/>
  <c r="AC225" i="54"/>
  <c r="AC224" i="54"/>
  <c r="AC300" i="54"/>
  <c r="AC430" i="54"/>
  <c r="AC236" i="54"/>
  <c r="AC418" i="54"/>
  <c r="AC477" i="54"/>
  <c r="AC536" i="54"/>
  <c r="AC442" i="54"/>
  <c r="AC126" i="54"/>
  <c r="AC521" i="54"/>
  <c r="AC522" i="54"/>
  <c r="AC534" i="54"/>
  <c r="AC425" i="54"/>
  <c r="AC277" i="54"/>
  <c r="AC374" i="54"/>
  <c r="AC381" i="54"/>
  <c r="AC435" i="54"/>
  <c r="AC213" i="54"/>
  <c r="AC324" i="54"/>
  <c r="AC109" i="54"/>
  <c r="AC196" i="54"/>
  <c r="AC92" i="54"/>
  <c r="AC314" i="54"/>
  <c r="AC66" i="54"/>
  <c r="AC115" i="54"/>
  <c r="AC367" i="54"/>
  <c r="AC276" i="54"/>
  <c r="AC286" i="54"/>
  <c r="AC526" i="54"/>
  <c r="AC166" i="54"/>
  <c r="AC358" i="54"/>
  <c r="AC317" i="54"/>
  <c r="AC59" i="54"/>
  <c r="AC61" i="54"/>
  <c r="AC211" i="54"/>
  <c r="AC44" i="54"/>
  <c r="AC355" i="54"/>
  <c r="AC88" i="54"/>
  <c r="AC190" i="54"/>
  <c r="AC289" i="54"/>
  <c r="AC291" i="54"/>
  <c r="AC513" i="54"/>
  <c r="AC424" i="54"/>
  <c r="AC517" i="54"/>
  <c r="AC497" i="54"/>
  <c r="AC545" i="54"/>
  <c r="AC458" i="54"/>
  <c r="AC96" i="54"/>
  <c r="AC266" i="54"/>
  <c r="AC313" i="54"/>
  <c r="AC404" i="54"/>
  <c r="AC342" i="54"/>
  <c r="AC265" i="54"/>
  <c r="AC98" i="54"/>
  <c r="AC25" i="54"/>
  <c r="AC107" i="54"/>
  <c r="AC210" i="54"/>
  <c r="AC335" i="54"/>
  <c r="AC333" i="54"/>
  <c r="AC361" i="54"/>
  <c r="AC390" i="54"/>
  <c r="AC302" i="54"/>
  <c r="AC285" i="54"/>
  <c r="AC452" i="54"/>
  <c r="AC561" i="54"/>
  <c r="AC143" i="54"/>
  <c r="AC334" i="54"/>
  <c r="AC30" i="54"/>
  <c r="AC101" i="54"/>
  <c r="AC485" i="54"/>
  <c r="AC507" i="54"/>
  <c r="AC544" i="54"/>
  <c r="AC525" i="54"/>
  <c r="AC184" i="54"/>
  <c r="AC268" i="54"/>
  <c r="AC173" i="54"/>
  <c r="AC111" i="54"/>
  <c r="AC162" i="54"/>
  <c r="AC62" i="54"/>
  <c r="AC150" i="54"/>
  <c r="AC214" i="54"/>
  <c r="AC28" i="54"/>
  <c r="AC218" i="54"/>
  <c r="AC26" i="54"/>
  <c r="AC135" i="54"/>
  <c r="AC103" i="54"/>
  <c r="AC73" i="54"/>
  <c r="AC27" i="54"/>
  <c r="AC216" i="54"/>
  <c r="AC212" i="54"/>
  <c r="AC177" i="54"/>
  <c r="AC312" i="54"/>
  <c r="AC352" i="54"/>
  <c r="AC290" i="54"/>
  <c r="AC226" i="54"/>
  <c r="AC468" i="54"/>
  <c r="AC475" i="54"/>
  <c r="AC491" i="54"/>
  <c r="AC384" i="54"/>
  <c r="AC474" i="54"/>
  <c r="AC129" i="54"/>
  <c r="AC153" i="54"/>
  <c r="AC511" i="54"/>
  <c r="AC431" i="54"/>
  <c r="AC405" i="54"/>
  <c r="AC524" i="54"/>
  <c r="AC504" i="54"/>
  <c r="AC531" i="54"/>
  <c r="AC391" i="54"/>
  <c r="AC31" i="54"/>
  <c r="AC108" i="54"/>
  <c r="AC139" i="54"/>
  <c r="AC465" i="54"/>
  <c r="AC222" i="54"/>
  <c r="AC204" i="54"/>
  <c r="AC340" i="54"/>
  <c r="AC493" i="54"/>
  <c r="AC388" i="54"/>
  <c r="AC128" i="54"/>
  <c r="AC72" i="54"/>
  <c r="AC532" i="54"/>
  <c r="AC110" i="54"/>
  <c r="AC46" i="54"/>
  <c r="AC76" i="54"/>
  <c r="AC321" i="54"/>
  <c r="AC38" i="54"/>
  <c r="AC93" i="54"/>
  <c r="AC186" i="54"/>
  <c r="AC192" i="54"/>
  <c r="AC45" i="54"/>
  <c r="AC58" i="54"/>
  <c r="AC164" i="54"/>
  <c r="AC269" i="54"/>
  <c r="AC235" i="54"/>
  <c r="AC171" i="54"/>
  <c r="AC318" i="54"/>
  <c r="AC385" i="54"/>
  <c r="AC533" i="54"/>
  <c r="AC500" i="54"/>
  <c r="AC490" i="54"/>
  <c r="AC220" i="54"/>
  <c r="AC206" i="54"/>
  <c r="AC160" i="54"/>
  <c r="AC488" i="54"/>
  <c r="AC181" i="54"/>
  <c r="AC191" i="54"/>
  <c r="AC294" i="54"/>
  <c r="AC34" i="54"/>
  <c r="AC387" i="54"/>
  <c r="AC467" i="54"/>
  <c r="AC499" i="54"/>
  <c r="AC448" i="54"/>
  <c r="AC271" i="54"/>
  <c r="AC372" i="54"/>
  <c r="AC330" i="54"/>
  <c r="AC195" i="54"/>
  <c r="AC208" i="54"/>
  <c r="AC278" i="54"/>
  <c r="AC304" i="54"/>
  <c r="AC259" i="54"/>
  <c r="AC274" i="54"/>
  <c r="AC257" i="54"/>
  <c r="AC132" i="54"/>
  <c r="AC155" i="54"/>
  <c r="AC176" i="54"/>
  <c r="AC283" i="54"/>
  <c r="AC323" i="54"/>
  <c r="AC331" i="54"/>
  <c r="AC443" i="54"/>
  <c r="AC535" i="54"/>
  <c r="AP217" i="49"/>
  <c r="AP218" i="49"/>
  <c r="AP216"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Demourtsidou</author>
  </authors>
  <commentList>
    <comment ref="D19" authorId="0" shapeId="0" xr:uid="{240B4E06-47B7-4001-8708-8AE03F3FAAD4}">
      <text>
        <r>
          <rPr>
            <b/>
            <sz val="9"/>
            <color indexed="81"/>
            <rFont val="Tahoma"/>
            <family val="2"/>
          </rPr>
          <t>Maria Demourtsidou:</t>
        </r>
        <r>
          <rPr>
            <sz val="9"/>
            <color indexed="81"/>
            <rFont val="Tahoma"/>
            <family val="2"/>
          </rPr>
          <t xml:space="preserve">
Array Formula, once F2 pressed, Control + Shift + Enter instead of just Enter to update formula</t>
        </r>
      </text>
    </comment>
  </commentList>
</comments>
</file>

<file path=xl/sharedStrings.xml><?xml version="1.0" encoding="utf-8"?>
<sst xmlns="http://schemas.openxmlformats.org/spreadsheetml/2006/main" count="16899" uniqueCount="4209">
  <si>
    <t>COLUMN_NAME</t>
  </si>
  <si>
    <t>FieldGroup</t>
  </si>
  <si>
    <t>FieldGroupColour</t>
  </si>
  <si>
    <t>PredefinedValues</t>
  </si>
  <si>
    <t>MultipleSelect_PredefinedValues</t>
  </si>
  <si>
    <t>DATA_TYPE</t>
  </si>
  <si>
    <t>Number_Format</t>
  </si>
  <si>
    <t>% contr disc</t>
  </si>
  <si>
    <t>Pricing</t>
  </si>
  <si>
    <t>RGB(130, 41, 128)</t>
  </si>
  <si>
    <t>text</t>
  </si>
  <si>
    <t>@</t>
  </si>
  <si>
    <t>A3/A4</t>
  </si>
  <si>
    <t>Strategic Initiatives</t>
  </si>
  <si>
    <t>RGB(255, 204, 0)</t>
  </si>
  <si>
    <t>Acumentchip</t>
  </si>
  <si>
    <t>Product Generic</t>
  </si>
  <si>
    <t>RGB(0, 100, 0)</t>
  </si>
  <si>
    <t>ADF</t>
  </si>
  <si>
    <t>Technical Specifications</t>
  </si>
  <si>
    <t>RGB(255, 51, 0)</t>
  </si>
  <si>
    <t>Available in G1/G2/G3 Countries</t>
  </si>
  <si>
    <t>Product other</t>
  </si>
  <si>
    <t>RGB(153, 153, 255)</t>
  </si>
  <si>
    <t>BCP</t>
  </si>
  <si>
    <t>Blind CPL (SA)</t>
  </si>
  <si>
    <t>Product Lifecycle</t>
  </si>
  <si>
    <t>RGB(70, 130, 0)</t>
  </si>
  <si>
    <t>date</t>
  </si>
  <si>
    <t>hh:mm:ss</t>
  </si>
  <si>
    <t>Borderless</t>
  </si>
  <si>
    <t>Box Style</t>
  </si>
  <si>
    <t>Business</t>
  </si>
  <si>
    <t>BusinessCategory</t>
  </si>
  <si>
    <t>cart/drum</t>
  </si>
  <si>
    <t>Cartridge Yield BLACK</t>
  </si>
  <si>
    <t>Cartridge Yield BLACK-BEST-</t>
  </si>
  <si>
    <t>Cartridge Yield BLACK-STANDARD-</t>
  </si>
  <si>
    <t>Cartridge Yield COLOR</t>
  </si>
  <si>
    <t>Cartridge Yield COLOR-BEST-</t>
  </si>
  <si>
    <t>Cartridge Yield COLOR-STANDARD-</t>
  </si>
  <si>
    <t>Cartridge Yield MFP</t>
  </si>
  <si>
    <t>Cartridge Yield SFP</t>
  </si>
  <si>
    <t>Cartridges/SKU</t>
  </si>
  <si>
    <t>Category</t>
  </si>
  <si>
    <t>Category (Printer, Accy)</t>
  </si>
  <si>
    <t>CC (Cubic Centimeter)</t>
  </si>
  <si>
    <t>Classification Supply Chain</t>
  </si>
  <si>
    <t>Code Name</t>
  </si>
  <si>
    <t>color</t>
  </si>
  <si>
    <t>Color/Mono</t>
  </si>
  <si>
    <t>Comments</t>
  </si>
  <si>
    <t>compat_1</t>
  </si>
  <si>
    <t>Compatibility</t>
  </si>
  <si>
    <t>RGB(93, 135, 37)</t>
  </si>
  <si>
    <t>compat_10</t>
  </si>
  <si>
    <t>compat_11</t>
  </si>
  <si>
    <t>compat_12</t>
  </si>
  <si>
    <t>compat_13</t>
  </si>
  <si>
    <t>compat_14</t>
  </si>
  <si>
    <t>compat_15</t>
  </si>
  <si>
    <t>compat_16</t>
  </si>
  <si>
    <t>compat_17</t>
  </si>
  <si>
    <t>compat_18</t>
  </si>
  <si>
    <t>compat_19</t>
  </si>
  <si>
    <t>compat_2</t>
  </si>
  <si>
    <t>compat_20</t>
  </si>
  <si>
    <t>compat_3</t>
  </si>
  <si>
    <t>compat_4</t>
  </si>
  <si>
    <t>compat_5</t>
  </si>
  <si>
    <t>compat_6</t>
  </si>
  <si>
    <t>compat_7</t>
  </si>
  <si>
    <t>compat_8</t>
  </si>
  <si>
    <t>compat_9</t>
  </si>
  <si>
    <t>Compatible cartridge</t>
  </si>
  <si>
    <t>Contract type</t>
  </si>
  <si>
    <t>Copy Speed Black (Draft A4) (CRL Only for NPI’s)</t>
  </si>
  <si>
    <t>Copy Speed Black (normal A4)</t>
  </si>
  <si>
    <t>Copy Speed Color (Draft A4) (CRL Only for NPI’s)</t>
  </si>
  <si>
    <t>Copy Speed Color (normal A4)</t>
  </si>
  <si>
    <t>Country</t>
  </si>
  <si>
    <t>Country of Origin</t>
  </si>
  <si>
    <t>CPP</t>
  </si>
  <si>
    <t>cpp color-BEST-</t>
  </si>
  <si>
    <t>cpp color-STANDARD-</t>
  </si>
  <si>
    <t>cpp mono-BEST-</t>
  </si>
  <si>
    <t>cpp mono-STANDARD-</t>
  </si>
  <si>
    <t>CRL - Net Dealer Price in € (Only for NPI)</t>
  </si>
  <si>
    <t>Customs Code</t>
  </si>
  <si>
    <t>Duplex Print</t>
  </si>
  <si>
    <t>Duplex Print option</t>
  </si>
  <si>
    <t>Duty Cycle in pages (A4 Monthly for Printer/MFP)</t>
  </si>
  <si>
    <t>EMEA Product Manager</t>
  </si>
  <si>
    <t>Empty Cartridge Weight (g)</t>
  </si>
  <si>
    <t>End of Life (EOL)</t>
  </si>
  <si>
    <t>End of Sales</t>
  </si>
  <si>
    <t>End of Support</t>
  </si>
  <si>
    <t>Engine</t>
  </si>
  <si>
    <t>ePrint</t>
  </si>
  <si>
    <t>exhibit</t>
  </si>
  <si>
    <t>Fax</t>
  </si>
  <si>
    <t>FCST - Format</t>
  </si>
  <si>
    <t>Forecasting</t>
  </si>
  <si>
    <t>RGB(255, 20, 147)</t>
  </si>
  <si>
    <t>A3|A4|Accessory|Scanner|Speed|#N/A</t>
  </si>
  <si>
    <t>FCST – Function</t>
  </si>
  <si>
    <t>FCST – Group</t>
  </si>
  <si>
    <t>FCST – Managed/Not managed</t>
  </si>
  <si>
    <t>FCST – Platform</t>
  </si>
  <si>
    <t>FDS</t>
  </si>
  <si>
    <t>Flow</t>
  </si>
  <si>
    <t>Yes|No|N/A</t>
  </si>
  <si>
    <t>Function</t>
  </si>
  <si>
    <t>GA Date</t>
  </si>
  <si>
    <t>GBU Grouping</t>
  </si>
  <si>
    <t>GfK Priceband (L/M/H)</t>
  </si>
  <si>
    <t>Market Share</t>
  </si>
  <si>
    <t>RGB(240, 83, 50)</t>
  </si>
  <si>
    <t>GfK Segmentation</t>
  </si>
  <si>
    <t>Global Series Product Offering*</t>
  </si>
  <si>
    <t>Group</t>
  </si>
  <si>
    <t>HCS/HBS</t>
  </si>
  <si>
    <t>IJ HCS|IJ HBS|LJ HBS</t>
  </si>
  <si>
    <t>Hi Value</t>
  </si>
  <si>
    <t>IDC Market Category</t>
  </si>
  <si>
    <t>IDC Market Detail</t>
  </si>
  <si>
    <t>IDC Market Focus</t>
  </si>
  <si>
    <t>IDC Market Group</t>
  </si>
  <si>
    <t>II elegible</t>
  </si>
  <si>
    <t>IITO</t>
  </si>
  <si>
    <t>Ink Advantage</t>
  </si>
  <si>
    <t>Ink or Toner</t>
  </si>
  <si>
    <t>Instant Ink Months</t>
  </si>
  <si>
    <t>Intro Date (Blind CPL)</t>
  </si>
  <si>
    <t>Intro Date (Live CPL)</t>
  </si>
  <si>
    <t>Intro-Year</t>
  </si>
  <si>
    <t>ISO Certification</t>
  </si>
  <si>
    <t>ITF14 Master</t>
  </si>
  <si>
    <t>ITF14 Pallet</t>
  </si>
  <si>
    <t>JetIntelligence</t>
  </si>
  <si>
    <t>Language Option</t>
  </si>
  <si>
    <t>Layer/pallet</t>
  </si>
  <si>
    <t>layers/pallet</t>
  </si>
  <si>
    <t>Leveraged Product Platform Name</t>
  </si>
  <si>
    <t>Lifecycle Status</t>
  </si>
  <si>
    <t>List Price USD</t>
  </si>
  <si>
    <t>Localization Option for Belarus</t>
  </si>
  <si>
    <t>Localization Option for Denmark</t>
  </si>
  <si>
    <t>Localization Option for Israel</t>
  </si>
  <si>
    <t>Localization Option for Kazakstan</t>
  </si>
  <si>
    <t>Localization Option for Russia</t>
  </si>
  <si>
    <t>Localization Option for Saudi Arabia</t>
  </si>
  <si>
    <t>Localization Option for South Africa</t>
  </si>
  <si>
    <t>Localization Option for Switzerland</t>
  </si>
  <si>
    <t>Localization Option for the rest of EMEA</t>
  </si>
  <si>
    <t>LP $ DDP</t>
  </si>
  <si>
    <t>LP $ FCA</t>
  </si>
  <si>
    <t>LP € DDP</t>
  </si>
  <si>
    <t>LP CHF</t>
  </si>
  <si>
    <t>LP DDK</t>
  </si>
  <si>
    <t>LP GBP</t>
  </si>
  <si>
    <t>LP NOK</t>
  </si>
  <si>
    <t>LP RUB</t>
  </si>
  <si>
    <t>LP SEK</t>
  </si>
  <si>
    <t>Main CoO</t>
  </si>
  <si>
    <t>Maximum Memory (Printer)</t>
  </si>
  <si>
    <t>Maximum recommended monthly print volume</t>
  </si>
  <si>
    <t>MC H/mm</t>
  </si>
  <si>
    <t>MC L/mm</t>
  </si>
  <si>
    <t>MC W/mm</t>
  </si>
  <si>
    <t>MC Weight kg</t>
  </si>
  <si>
    <t>Minimum recommended monthly print volume</t>
  </si>
  <si>
    <t>Mobile</t>
  </si>
  <si>
    <t>MPS/Quicksilver</t>
  </si>
  <si>
    <t>MRSP @Intro incl VAT in €</t>
  </si>
  <si>
    <t>MSC/Layer</t>
  </si>
  <si>
    <t>MSC/Pallet</t>
  </si>
  <si>
    <t>New PL Description - Level 6</t>
  </si>
  <si>
    <t>Number of Recommended Users</t>
  </si>
  <si>
    <t>Obsolete Date</t>
  </si>
  <si>
    <t>OfficeJet</t>
  </si>
  <si>
    <t>OJ Pro</t>
  </si>
  <si>
    <t>Pack Content 1</t>
  </si>
  <si>
    <t>Pack Content 2</t>
  </si>
  <si>
    <t>Pack Content 3</t>
  </si>
  <si>
    <t>Pack Content 4</t>
  </si>
  <si>
    <t>Pack Content 5</t>
  </si>
  <si>
    <t>Page Yield</t>
  </si>
  <si>
    <t>Pallet Gross/kg</t>
  </si>
  <si>
    <t>Pallet H/mm</t>
  </si>
  <si>
    <t>Pallet L/mm</t>
  </si>
  <si>
    <t>Pallet Qty</t>
  </si>
  <si>
    <t>Pallet W/mm</t>
  </si>
  <si>
    <t>Part of MPS Portfolio Catalogues</t>
  </si>
  <si>
    <t>Part of SPS Contractual Portfolio</t>
  </si>
  <si>
    <t>PL</t>
  </si>
  <si>
    <t>Platform Group</t>
  </si>
  <si>
    <t>Platform Subset Name</t>
  </si>
  <si>
    <t>Platform Subset Simplified</t>
  </si>
  <si>
    <t>PN</t>
  </si>
  <si>
    <t>Portfolio Type</t>
  </si>
  <si>
    <t>Predecessor Product Name</t>
  </si>
  <si>
    <t>Predecessor Product Number</t>
  </si>
  <si>
    <t>Predecessor Selectability</t>
  </si>
  <si>
    <t>Premier MPS Portfolio</t>
  </si>
  <si>
    <t>Print Speed A4 Black (ISO) in ppm</t>
  </si>
  <si>
    <t>Print Speed A4 Color (ISO) in ppm</t>
  </si>
  <si>
    <t>Printhead</t>
  </si>
  <si>
    <t>Processor Speed</t>
  </si>
  <si>
    <t>Product Brand</t>
  </si>
  <si>
    <t>Ungrouped</t>
  </si>
  <si>
    <t>RGB(51, 51, 102)</t>
  </si>
  <si>
    <t>Product Code Name</t>
  </si>
  <si>
    <t>Product Description</t>
  </si>
  <si>
    <t>Product Family</t>
  </si>
  <si>
    <t>Product Family Name</t>
  </si>
  <si>
    <t>Product Select Code</t>
  </si>
  <si>
    <t>Product Structure</t>
  </si>
  <si>
    <t>Product Sub-Family Name</t>
  </si>
  <si>
    <t>Product Type</t>
  </si>
  <si>
    <t>Region</t>
  </si>
  <si>
    <t>Regionalization</t>
  </si>
  <si>
    <t>Remove fr# price list</t>
  </si>
  <si>
    <t>RMPV</t>
  </si>
  <si>
    <t>S-print PN</t>
  </si>
  <si>
    <t>SA Date</t>
  </si>
  <si>
    <t>Same compat# as std#</t>
  </si>
  <si>
    <t>SBD</t>
  </si>
  <si>
    <t>Segment</t>
  </si>
  <si>
    <t>Segment 1</t>
  </si>
  <si>
    <t>Select Code</t>
  </si>
  <si>
    <t>Selectability Number</t>
  </si>
  <si>
    <t>Selected MPS Portofolio</t>
  </si>
  <si>
    <t>Series</t>
  </si>
  <si>
    <t>SFP/MFP</t>
  </si>
  <si>
    <t>SKUs/Layer</t>
  </si>
  <si>
    <t>Speed</t>
  </si>
  <si>
    <t>Standard Memory (Printer)</t>
  </si>
  <si>
    <t>Standard/ Derivative</t>
  </si>
  <si>
    <t>Starter Cartridge Included</t>
  </si>
  <si>
    <t>Starter Yield</t>
  </si>
  <si>
    <t>Successor Product Name</t>
  </si>
  <si>
    <t>Successor Product Number</t>
  </si>
  <si>
    <t>Supplies (Selectavility)</t>
  </si>
  <si>
    <t>Technology</t>
  </si>
  <si>
    <t>TIJ</t>
  </si>
  <si>
    <t>Transactional / Contractual</t>
  </si>
  <si>
    <t>type</t>
  </si>
  <si>
    <t>Unit Gross/kg</t>
  </si>
  <si>
    <t>Unit H/mm</t>
  </si>
  <si>
    <t>Unit L/mm</t>
  </si>
  <si>
    <t>Unit Net/kg</t>
  </si>
  <si>
    <t>Unit W/mm</t>
  </si>
  <si>
    <t>Units Single</t>
  </si>
  <si>
    <t>units/layer</t>
  </si>
  <si>
    <t>Units/MSC</t>
  </si>
  <si>
    <t>Units/pallet</t>
  </si>
  <si>
    <t>UPC Number</t>
  </si>
  <si>
    <t>Wireless</t>
  </si>
  <si>
    <t>WW REF PRICE</t>
  </si>
  <si>
    <t>XMO2</t>
  </si>
  <si>
    <t>XMO2 family capable</t>
  </si>
  <si>
    <t>Prices are in euro &amp; excluding VAT &amp; taxes</t>
  </si>
  <si>
    <t>HP can change prices without notice; HP shall not be liable for technical or editorial errors or omissions contained herein</t>
  </si>
  <si>
    <t>The information contained herein is subject to change without notice</t>
  </si>
  <si>
    <t>OPS/HPS</t>
  </si>
  <si>
    <t>Product Name</t>
  </si>
  <si>
    <t>P/N</t>
  </si>
  <si>
    <t>Localisation</t>
  </si>
  <si>
    <t>Pro/Ent</t>
  </si>
  <si>
    <t>Format</t>
  </si>
  <si>
    <t>Instant Ink ready</t>
  </si>
  <si>
    <t>HP +</t>
  </si>
  <si>
    <t>Type</t>
  </si>
  <si>
    <t>Mono/Color</t>
  </si>
  <si>
    <t>REP excl VAT&amp;taxes</t>
  </si>
  <si>
    <t>Standard Print Speed A4 Black (ISO) in ppm</t>
  </si>
  <si>
    <t>Standard Print Speed A4 Color (ISO) in ppm</t>
  </si>
  <si>
    <t>Copy Speed Black (normal A4) in cpm</t>
  </si>
  <si>
    <t>Copy Speed Color (normal A4) in cpm</t>
  </si>
  <si>
    <t>Duty Cycle in pages (A4 Monthly up to)</t>
  </si>
  <si>
    <t># of recommended users</t>
  </si>
  <si>
    <t>Processor speed</t>
  </si>
  <si>
    <t>Display</t>
  </si>
  <si>
    <t>Duplex printing</t>
  </si>
  <si>
    <t>Duplex scanning</t>
  </si>
  <si>
    <t>Standard memory</t>
  </si>
  <si>
    <t>Maximum memory</t>
  </si>
  <si>
    <t>Hard Disk</t>
  </si>
  <si>
    <t>Standard paper trays</t>
  </si>
  <si>
    <t>Max paper trays</t>
  </si>
  <si>
    <t>Min input capacity</t>
  </si>
  <si>
    <t>Max input capacity</t>
  </si>
  <si>
    <t>Cartridges included</t>
  </si>
  <si>
    <t>Codename</t>
  </si>
  <si>
    <t>Sales Central link</t>
  </si>
  <si>
    <t>3y Extended Services after registration</t>
  </si>
  <si>
    <t>Trade-in</t>
  </si>
  <si>
    <t>Trade-In Value €
Send-in</t>
  </si>
  <si>
    <t>Trade-In Value €
Pick-up</t>
  </si>
  <si>
    <t>Buy
&amp; Try</t>
  </si>
  <si>
    <t>8A</t>
  </si>
  <si>
    <t>OPS</t>
  </si>
  <si>
    <t>4-series</t>
  </si>
  <si>
    <t>Transactional</t>
  </si>
  <si>
    <t>Active</t>
  </si>
  <si>
    <t xml:space="preserve">Pro  </t>
  </si>
  <si>
    <t>A4</t>
  </si>
  <si>
    <t>Laser</t>
  </si>
  <si>
    <t>No</t>
  </si>
  <si>
    <t>SFP</t>
  </si>
  <si>
    <t>Mono</t>
  </si>
  <si>
    <t>Up to 38 ppm</t>
  </si>
  <si>
    <t>-</t>
  </si>
  <si>
    <t>3-10 Users</t>
  </si>
  <si>
    <t>1.2 GHz</t>
  </si>
  <si>
    <t>2-line backlit LCD</t>
  </si>
  <si>
    <t>Manual</t>
  </si>
  <si>
    <t>256 MB</t>
  </si>
  <si>
    <t>Up to 350 sheets</t>
  </si>
  <si>
    <t>Up to 900 sheets</t>
  </si>
  <si>
    <t>Yes</t>
  </si>
  <si>
    <t>Automatic</t>
  </si>
  <si>
    <t>MFP</t>
  </si>
  <si>
    <t>Up to 38 cpm</t>
  </si>
  <si>
    <t>6.86 cm color touchscreen</t>
  </si>
  <si>
    <t>50 sheets ADF feeder</t>
  </si>
  <si>
    <t>512MB</t>
  </si>
  <si>
    <t>Yes (single pass)</t>
  </si>
  <si>
    <t>HP Color LaserJet Pro M454dn</t>
  </si>
  <si>
    <t>W1Y44A</t>
  </si>
  <si>
    <t>Color</t>
  </si>
  <si>
    <t>Up to 27 ppm</t>
  </si>
  <si>
    <t>256MB</t>
  </si>
  <si>
    <t>Up to 300 sheets</t>
  </si>
  <si>
    <t>Up to 850 sheets</t>
  </si>
  <si>
    <t>Shimanto</t>
  </si>
  <si>
    <t>https://www.hpsalescentral.com/#/productsandservices/product/sku/W1Y44A</t>
  </si>
  <si>
    <t>HP Color LaserJet Pro M454dw</t>
  </si>
  <si>
    <t>W1Y45A</t>
  </si>
  <si>
    <t>https://www.hpsalescentral.com/#/productsandservices/product/sku/W1Y45A</t>
  </si>
  <si>
    <t>HP Color LaserJet Pro MFP M479dw</t>
  </si>
  <si>
    <t>W1A77A</t>
  </si>
  <si>
    <t>Up to 27 cpm</t>
  </si>
  <si>
    <t>10.92 cm color touchscreen</t>
  </si>
  <si>
    <t>Clearwater</t>
  </si>
  <si>
    <t>https://www.hpsalescentral.com/#/productsandservices/product/sku/W1A77A</t>
  </si>
  <si>
    <t>HP Color LaserJet Pro MFP M479fnw</t>
  </si>
  <si>
    <t>W1A78A</t>
  </si>
  <si>
    <t>https://www.hpsalescentral.com/#/productsandservices/product/sku/W1A78A</t>
  </si>
  <si>
    <t>HP Color LaserJet Pro MFP M479fdn</t>
  </si>
  <si>
    <t>W1A79A</t>
  </si>
  <si>
    <t>https://www.hpsalescentral.com/#/productsandservices/product/sku/W1A79A</t>
  </si>
  <si>
    <t>HP Color LaserJet Pro MFP M479fdw</t>
  </si>
  <si>
    <t>W1A80A</t>
  </si>
  <si>
    <t>https://www.hpsalescentral.com/#/productsandservices/product/sku/W1A80A</t>
  </si>
  <si>
    <t>Up to 40 ppm</t>
  </si>
  <si>
    <t>Yes (reversing ADF)</t>
  </si>
  <si>
    <t>L6</t>
  </si>
  <si>
    <t>HP LaserJet Enterprise M406dn</t>
  </si>
  <si>
    <t>3PZ15A</t>
  </si>
  <si>
    <t>Enterprise</t>
  </si>
  <si>
    <t>3-10 users</t>
  </si>
  <si>
    <t>800 MHz</t>
  </si>
  <si>
    <t>6.85 cm non-touch colour display</t>
  </si>
  <si>
    <t>Optional</t>
  </si>
  <si>
    <t>1 GB</t>
  </si>
  <si>
    <t>Wrigley</t>
  </si>
  <si>
    <t>https://www.hpsalescentral.com/#/productsandservices/product/sku/3PZ15A</t>
  </si>
  <si>
    <t>HP LaserJet Enterprise MFP M430f</t>
  </si>
  <si>
    <t>3PZ55A</t>
  </si>
  <si>
    <t>2 GB</t>
  </si>
  <si>
    <t>Bush</t>
  </si>
  <si>
    <t>https://www.hpsalescentral.com/#/productsandservices/product/sku/3PZ55A</t>
  </si>
  <si>
    <t>HP Color LaserJet Enterprise M455dn</t>
  </si>
  <si>
    <t>3PZ95A</t>
  </si>
  <si>
    <t xml:space="preserve">6.85 cm non-touch colour display </t>
  </si>
  <si>
    <t>1.25 GB</t>
  </si>
  <si>
    <t>Fenway</t>
  </si>
  <si>
    <t>https://www.hpsalescentral.com/#/productsandservices/product/sku/3PZ95A</t>
  </si>
  <si>
    <t>HP Color LaserJet Enterprise MFP M480f</t>
  </si>
  <si>
    <t>3QA55A</t>
  </si>
  <si>
    <t>Camden</t>
  </si>
  <si>
    <t>https://www.hpsalescentral.com/#/productsandservices/product/sku/3QA55A</t>
  </si>
  <si>
    <t>EOL phase</t>
  </si>
  <si>
    <t>Ink</t>
  </si>
  <si>
    <t>C5</t>
  </si>
  <si>
    <t>HP LaserJet Pro M501dn</t>
  </si>
  <si>
    <t>J8H61A</t>
  </si>
  <si>
    <t>5-series</t>
  </si>
  <si>
    <t>Up to 43 ppm</t>
  </si>
  <si>
    <t>5-15 Users</t>
  </si>
  <si>
    <t>1.5 GHz</t>
  </si>
  <si>
    <t xml:space="preserve">256 MB </t>
  </si>
  <si>
    <t>Up to 650 sheets</t>
  </si>
  <si>
    <t>Up to 1200 sheets</t>
  </si>
  <si>
    <t>Bigeye</t>
  </si>
  <si>
    <t>https://www.hpsalescentral.com/#/productsandservices/product/sku/J8H61A</t>
  </si>
  <si>
    <t>HP LaserJet Enterprise M507dn</t>
  </si>
  <si>
    <t>1PV87A</t>
  </si>
  <si>
    <t>1.5 GB</t>
  </si>
  <si>
    <t>Optional 500 GB</t>
  </si>
  <si>
    <t>Up to 2300 sheets</t>
  </si>
  <si>
    <t>Kobe</t>
  </si>
  <si>
    <t>https://www.hpsalescentral.com/#/productsandservices/product/sku/1PV87A</t>
  </si>
  <si>
    <t>HP LaserJet Enterprise M507x</t>
  </si>
  <si>
    <t>1PV88A</t>
  </si>
  <si>
    <t>https://www.hpsalescentral.com/#/productsandservices/product/sku/1PV88A</t>
  </si>
  <si>
    <t>HP LaserJet Enterprise MFP M528dn</t>
  </si>
  <si>
    <t>1PV64A</t>
  </si>
  <si>
    <t>Up to 43 cpm</t>
  </si>
  <si>
    <t>20.3 cm color touchscreen</t>
  </si>
  <si>
    <t>100 sheets ADF feeder</t>
  </si>
  <si>
    <t>1.25GB</t>
  </si>
  <si>
    <t>3.75GB</t>
  </si>
  <si>
    <t>Fairmont</t>
  </si>
  <si>
    <t>https://www.hpsalescentral.com/#/productsandservices/product/sku/1PV64A</t>
  </si>
  <si>
    <t>HP LaserJet Enterprise MFP M528f</t>
  </si>
  <si>
    <t>1PV65A</t>
  </si>
  <si>
    <t>320 GB</t>
  </si>
  <si>
    <t>https://www.hpsalescentral.com/#/productsandservices/product/sku/1PV65A</t>
  </si>
  <si>
    <t>HP LaserJet Enterprise Flow MFP M528z</t>
  </si>
  <si>
    <t>1PV67A</t>
  </si>
  <si>
    <t>https://www.hpsalescentral.com/#/productsandservices/product/sku/1PV67A</t>
  </si>
  <si>
    <t>500 GB</t>
  </si>
  <si>
    <t>GS</t>
  </si>
  <si>
    <t>LJ Color CP5225</t>
  </si>
  <si>
    <t>CE710A</t>
  </si>
  <si>
    <t>A3</t>
  </si>
  <si>
    <t>Up to 20 ppm</t>
  </si>
  <si>
    <t>540 MHz</t>
  </si>
  <si>
    <t>2-line backlit display</t>
  </si>
  <si>
    <t>192 MB</t>
  </si>
  <si>
    <t>448 MB</t>
  </si>
  <si>
    <t>Opal</t>
  </si>
  <si>
    <t>https://www.hpsalescentral.com/#/productsandservices/product/sku/CE710A</t>
  </si>
  <si>
    <t>LJ Color CP5225n</t>
  </si>
  <si>
    <t>CE711A</t>
  </si>
  <si>
    <t>https://www.hpsalescentral.com/#/productsandservices/product/sku/CE711A</t>
  </si>
  <si>
    <t>LJ Color CP5225dn</t>
  </si>
  <si>
    <t>CE712A</t>
  </si>
  <si>
    <t>https://www.hpsalescentral.com/#/productsandservices/product/sku/CE712A</t>
  </si>
  <si>
    <t>HP Color LaserJet Enterprise M554dn</t>
  </si>
  <si>
    <t>7ZU81A</t>
  </si>
  <si>
    <t>Up to 33 ppm</t>
  </si>
  <si>
    <t>Madrid Lite ULT</t>
  </si>
  <si>
    <t>https://www.hpsalescentral.com/#/productsandservices/product/sku/7ZU81A</t>
  </si>
  <si>
    <t>HP Color LaserJet Enterprise M555dn</t>
  </si>
  <si>
    <t>7ZU78A</t>
  </si>
  <si>
    <t>Madrid ULT</t>
  </si>
  <si>
    <t>https://www.hpsalescentral.com/#/productsandservices/product/sku/7ZU78A</t>
  </si>
  <si>
    <t>HP Color LaserJet Enterprise M555x</t>
  </si>
  <si>
    <t>7ZU79A</t>
  </si>
  <si>
    <t xml:space="preserve">Madrid ULT </t>
  </si>
  <si>
    <t>https://www.hpsalescentral.com/#/productsandservices/product/sku/7ZU79A</t>
  </si>
  <si>
    <t>HP Color LaserJet Enterprise MFP M578dn</t>
  </si>
  <si>
    <t>7ZU85A</t>
  </si>
  <si>
    <t>3.75 GB</t>
  </si>
  <si>
    <t>Cordoba ULT</t>
  </si>
  <si>
    <t>https://www.hpsalescentral.com/#/productsandservices/product/sku/7ZU85A</t>
  </si>
  <si>
    <t>HP Color LaserJet Enterprise Flow MFP M578c</t>
  </si>
  <si>
    <t>7ZU87A</t>
  </si>
  <si>
    <t>https://www.hpsalescentral.com/#/productsandservices/product/sku/7ZU87A</t>
  </si>
  <si>
    <t>Pro</t>
  </si>
  <si>
    <t>Up to 50 ppm</t>
  </si>
  <si>
    <t>512 MB</t>
  </si>
  <si>
    <t>Up to 500 sheets</t>
  </si>
  <si>
    <t>6-series</t>
  </si>
  <si>
    <t>10-30 Users</t>
  </si>
  <si>
    <t>1.2 Ghz</t>
  </si>
  <si>
    <t>Up to 4400 sheets</t>
  </si>
  <si>
    <t>HP LaserJet Enterprise M611dn</t>
  </si>
  <si>
    <t>7PS84A</t>
  </si>
  <si>
    <t>Up to 61 ppm</t>
  </si>
  <si>
    <t>Titanium</t>
  </si>
  <si>
    <t>https://www.hpsalescentral.com/#/productsandservices/product/sku/7PS84A</t>
  </si>
  <si>
    <t>HP LaserJet Enterprise M612dn</t>
  </si>
  <si>
    <t>7PS86A</t>
  </si>
  <si>
    <t>Up to 71 ppm</t>
  </si>
  <si>
    <t>Oxygen</t>
  </si>
  <si>
    <t>https://www.hpsalescentral.com/#/productsandservices/product/sku/7PS86A</t>
  </si>
  <si>
    <t>150 sheets ADF feeder</t>
  </si>
  <si>
    <t>4 GB</t>
  </si>
  <si>
    <t>Up to 3750 sheets</t>
  </si>
  <si>
    <t>HP LaserJet Enterprise MFP M635h</t>
  </si>
  <si>
    <t>7PS97A</t>
  </si>
  <si>
    <t>Up to 61 cpm</t>
  </si>
  <si>
    <t>Ion 65</t>
  </si>
  <si>
    <t>https://www.hpsalescentral.com/#/productsandservices/product/sku/7PS97A</t>
  </si>
  <si>
    <t>4.5 GB</t>
  </si>
  <si>
    <t>HP LaserJet Enterprise MFP M635fht</t>
  </si>
  <si>
    <t>7PS98A</t>
  </si>
  <si>
    <t>Up to 1750 sheets</t>
  </si>
  <si>
    <t>https://www.hpsalescentral.com/#/productsandservices/product/sku/7PS98A</t>
  </si>
  <si>
    <t>HP LaserJet Enterprise Flow MFP M635z</t>
  </si>
  <si>
    <t>7PS99A</t>
  </si>
  <si>
    <t>Up to 3200 sheets</t>
  </si>
  <si>
    <t>Ion 75</t>
  </si>
  <si>
    <t>https://www.hpsalescentral.com/#/productsandservices/product/sku/7PS99A</t>
  </si>
  <si>
    <t>HP LaserJet Enterprise MFP M636fh</t>
  </si>
  <si>
    <t>7PT00A</t>
  </si>
  <si>
    <t>Up to 71 cpm</t>
  </si>
  <si>
    <t>https://www.hpsalescentral.com/#/productsandservices/product/sku/7PT00A</t>
  </si>
  <si>
    <t>HP LaserJet Enterprise Flow MFP M636z</t>
  </si>
  <si>
    <t>7PT01A</t>
  </si>
  <si>
    <t>https://www.hpsalescentral.com/#/productsandservices/product/sku/7PT01A</t>
  </si>
  <si>
    <t>HP Color LaserJet Enterprise M652n</t>
  </si>
  <si>
    <t>J7Z98A</t>
  </si>
  <si>
    <t>Up to 47 ppm</t>
  </si>
  <si>
    <t>3 GB</t>
  </si>
  <si>
    <t>Suzuka 50</t>
  </si>
  <si>
    <t>HP Color LaserJet Enterprise M652dn</t>
  </si>
  <si>
    <t>J7Z99A</t>
  </si>
  <si>
    <t>https://www.hpsalescentral.com/#/productsandservices/product/sku/J7Z99A</t>
  </si>
  <si>
    <t>HP Color LaserJet Enterprise M653dn</t>
  </si>
  <si>
    <t>J8A04A</t>
  </si>
  <si>
    <t>Up to 56 ppm</t>
  </si>
  <si>
    <t>Suzuka 60</t>
  </si>
  <si>
    <t>https://www.hpsalescentral.com/#/productsandservices/product/sku/J8A04A</t>
  </si>
  <si>
    <t>HP Color LaserJet Enterprise MFP M681dh</t>
  </si>
  <si>
    <t>J8A10A</t>
  </si>
  <si>
    <t>Up to 47 cpm</t>
  </si>
  <si>
    <t xml:space="preserve">4 GB </t>
  </si>
  <si>
    <t>Firebird 50</t>
  </si>
  <si>
    <t>https://www.hpsalescentral.com/#/productsandservices/product/sku/J8A10A</t>
  </si>
  <si>
    <t>HP Color LaserJet Enterprise Flow MFP M681z</t>
  </si>
  <si>
    <t>J8A13A</t>
  </si>
  <si>
    <t xml:space="preserve">4.5 GB </t>
  </si>
  <si>
    <t xml:space="preserve">Firebird 50 </t>
  </si>
  <si>
    <t>https://www.hpsalescentral.com/#/productsandservices/product/sku/J8A13A</t>
  </si>
  <si>
    <t>HP Color LaserJet Enterprise Flow MFP M682z</t>
  </si>
  <si>
    <t>J8A17A</t>
  </si>
  <si>
    <t>Up to 56 cpm</t>
  </si>
  <si>
    <t xml:space="preserve">Firebird 60 </t>
  </si>
  <si>
    <t>https://www.hpsalescentral.com/#/productsandservices/product/sku/J8A17A</t>
  </si>
  <si>
    <t>LJ Ent M712dn</t>
  </si>
  <si>
    <t>CF236A</t>
  </si>
  <si>
    <t>7-series</t>
  </si>
  <si>
    <t>Up to 41 ppm</t>
  </si>
  <si>
    <t>5.08 cm, 4-line LCD</t>
  </si>
  <si>
    <t>8 GB</t>
  </si>
  <si>
    <t>Up to 600 sheets</t>
  </si>
  <si>
    <t>Up to 4600 sheets</t>
  </si>
  <si>
    <t>Annapurna</t>
  </si>
  <si>
    <t>https://www.hpsalescentral.com/#/productsandservices/product/sku/CF236A</t>
  </si>
  <si>
    <t>LJ Ent MFP M725dn</t>
  </si>
  <si>
    <t>CF066A</t>
  </si>
  <si>
    <t>Up to 41 cpm</t>
  </si>
  <si>
    <t>Everest</t>
  </si>
  <si>
    <t>https://www.hpsalescentral.com/#/productsandservices/product/sku/CF066A</t>
  </si>
  <si>
    <t>LJ Ent MFP M725f</t>
  </si>
  <si>
    <t>CF067A</t>
  </si>
  <si>
    <t>Up to 1600 sheets</t>
  </si>
  <si>
    <t>https://www.hpsalescentral.com/#/productsandservices/product/sku/CF067A</t>
  </si>
  <si>
    <t>LJ Ent MFP M725z</t>
  </si>
  <si>
    <t>CF068A</t>
  </si>
  <si>
    <t>Up to 2100 sheets</t>
  </si>
  <si>
    <t>https://www.hpsalescentral.com/#/productsandservices/product/sku/CF068A</t>
  </si>
  <si>
    <t>HP Color LaserJet Enterprise M751dn</t>
  </si>
  <si>
    <t>T3U44A</t>
  </si>
  <si>
    <t>5-20 users</t>
  </si>
  <si>
    <t>3.5 GB</t>
  </si>
  <si>
    <t>Up to 4450 sheets</t>
  </si>
  <si>
    <t>Banff</t>
  </si>
  <si>
    <t>https://www.hpsalescentral.com/#/productsandservices/product/sku/T3U44A</t>
  </si>
  <si>
    <t>HP Color LaserJet Enterprise MFP M776dn</t>
  </si>
  <si>
    <t>T3U55A</t>
  </si>
  <si>
    <t>Up to 46 ppm</t>
  </si>
  <si>
    <t>Up to 46 cpm</t>
  </si>
  <si>
    <t>22.9 cm with 20.3 cm touchscreen</t>
  </si>
  <si>
    <t>200 sheets ADF feeder</t>
  </si>
  <si>
    <t>5 GB</t>
  </si>
  <si>
    <t>Up to 3900 sheets</t>
  </si>
  <si>
    <t>Keystone</t>
  </si>
  <si>
    <t>https://www.hpsalescentral.com/#/productsandservices/product/sku/T3U55A</t>
  </si>
  <si>
    <t>HP Color LaserJet Enterprise Flow MFP M776z</t>
  </si>
  <si>
    <t>3WT91A</t>
  </si>
  <si>
    <t>7 GB</t>
  </si>
  <si>
    <t>https://www.hpsalescentral.com/#/productsandservices/product/sku/3WT91A</t>
  </si>
  <si>
    <t>HP Color LaserJet Enterprise Flow MFP M776zs</t>
  </si>
  <si>
    <t>T3U56A</t>
  </si>
  <si>
    <t>https://www.hpsalescentral.com/#/productsandservices/product/sku/T3U56A</t>
  </si>
  <si>
    <t>LJ Ent M806dn</t>
  </si>
  <si>
    <t>CZ244A</t>
  </si>
  <si>
    <t>8-series</t>
  </si>
  <si>
    <t>Over 25 Users</t>
  </si>
  <si>
    <t>8GB SSD</t>
  </si>
  <si>
    <t>Up to 1100 sheets</t>
  </si>
  <si>
    <t>Tahiti</t>
  </si>
  <si>
    <t>https://www.hpsalescentral.com/#/productsandservices/product/sku/CZ244A</t>
  </si>
  <si>
    <t>LJ Ent M806x+</t>
  </si>
  <si>
    <t>CZ245A</t>
  </si>
  <si>
    <t>https://www.hpsalescentral.com/#/productsandservices/product/sku/CZ245A</t>
  </si>
  <si>
    <t xml:space="preserve">LJ Ent Flow MFP M830z </t>
  </si>
  <si>
    <t>CF367A</t>
  </si>
  <si>
    <t>Fiji</t>
  </si>
  <si>
    <t>https://www.hpsalescentral.com/#/productsandservices/product/sku/CF367A</t>
  </si>
  <si>
    <t>Color LaserJet Enterprise M856dn</t>
  </si>
  <si>
    <t>T3U51A</t>
  </si>
  <si>
    <t>Nagano</t>
  </si>
  <si>
    <t>https://www.hpsalescentral.com/#/productsandservices/product/sku/T3U51A</t>
  </si>
  <si>
    <t>HP Color LaserJet Enterprise flow MFP M880z</t>
  </si>
  <si>
    <t>A2W75A</t>
  </si>
  <si>
    <t xml:space="preserve">2.5 GB </t>
  </si>
  <si>
    <t>Azalea</t>
  </si>
  <si>
    <t>https://www.hpsalescentral.com/#/productsandservices/product/sku/A2W75A</t>
  </si>
  <si>
    <t>HP Color LaserJet Enterprise flow MFP M880z+</t>
  </si>
  <si>
    <t>A2W76A</t>
  </si>
  <si>
    <t>Up to 4100 sheets</t>
  </si>
  <si>
    <t>https://www.hpsalescentral.com/#/productsandservices/product/sku/A2W76A</t>
  </si>
  <si>
    <t>4X</t>
  </si>
  <si>
    <t>HP ScanJet Pro 2000 s2 Sheet Feed Scanner</t>
  </si>
  <si>
    <t>6FW06A</t>
  </si>
  <si>
    <t>Scanners</t>
  </si>
  <si>
    <t>Up to 35 ppm</t>
  </si>
  <si>
    <t>up to 3500 scanned pages daily</t>
  </si>
  <si>
    <t>Pine</t>
  </si>
  <si>
    <t>https://www.hpsalescentral.com/#/productsandservices/product/sku/6FW06A</t>
  </si>
  <si>
    <t>up to 1500 scanned pages daily</t>
  </si>
  <si>
    <t>5 keys, 7 leds</t>
  </si>
  <si>
    <t>64 MB</t>
  </si>
  <si>
    <t>HP Scanjet Pro 2600 f1 Flatbed scanner</t>
  </si>
  <si>
    <t>20G05A</t>
  </si>
  <si>
    <t>Up to 25 ppm</t>
  </si>
  <si>
    <t>60 sheets ADF feeder</t>
  </si>
  <si>
    <t>Olive</t>
  </si>
  <si>
    <t>https://www.hpsalescentral.com/#/productsandservices/product/sku/20G05A</t>
  </si>
  <si>
    <t>HP ScanJet Pro 3000 s4 Sheet Feed Scanner</t>
  </si>
  <si>
    <t>6FW07A</t>
  </si>
  <si>
    <t>up to 4000 scanned pages daily</t>
  </si>
  <si>
    <t>Almond</t>
  </si>
  <si>
    <t>https://www.hpsalescentral.com/#/productsandservices/product/sku/6FW07A</t>
  </si>
  <si>
    <t>HP Scanjet Pro 3600 f1 Flatbed scanner</t>
  </si>
  <si>
    <t>20G06A</t>
  </si>
  <si>
    <t>Up to 30 ppm</t>
  </si>
  <si>
    <t>up to 3000 scanned pages daily</t>
  </si>
  <si>
    <t>Avocadov</t>
  </si>
  <si>
    <t>https://www.hpsalescentral.com/#/productsandservices/product/sku/20G06A</t>
  </si>
  <si>
    <t>HP ScanJet Pro N4000 snw1 Sheet Feed Scanner</t>
  </si>
  <si>
    <t>6FW08A</t>
  </si>
  <si>
    <t>7.1 cm colour touchscreen</t>
  </si>
  <si>
    <t>Yosemite</t>
  </si>
  <si>
    <t>https://www.hpsalescentral.com/#/productsandservices/product/sku/6FW08A</t>
  </si>
  <si>
    <t>HP Scanjet Pro N4600 fnw1 Flatbed scanner</t>
  </si>
  <si>
    <t>20G07A</t>
  </si>
  <si>
    <t>up to 6000 scanned pages daily</t>
  </si>
  <si>
    <t>2,8 inch colour touchscreen</t>
  </si>
  <si>
    <t>Cherry</t>
  </si>
  <si>
    <t>https://www.hpsalescentral.com/#/productsandservices/product/sku/20G07A</t>
  </si>
  <si>
    <t>HP ScanJet Enterprise Flow 5000 s5 Sheet Feed Scanner</t>
  </si>
  <si>
    <t>6FW09A</t>
  </si>
  <si>
    <t>Up to 65 ppm</t>
  </si>
  <si>
    <t>up to 7500 scanned pages daily</t>
  </si>
  <si>
    <t>2-line 16 character per line LCD display</t>
  </si>
  <si>
    <t>80 sheets ADF feeder</t>
  </si>
  <si>
    <t>Chestnut</t>
  </si>
  <si>
    <t>https://www.hpsalescentral.com/#/productsandservices/product/sku/6FW09A</t>
  </si>
  <si>
    <t>HP Scanjet Enterprise Flow 7000 s3 Sheet Feed Scanner</t>
  </si>
  <si>
    <t>L2757A</t>
  </si>
  <si>
    <t>Up to 75 ppm</t>
  </si>
  <si>
    <t>Everglades</t>
  </si>
  <si>
    <t>https://www.hpsalescentral.com/#/productsandservices/product/sku/L2757A</t>
  </si>
  <si>
    <t>HP ScanJet Enterprise Flow N7000 snw1 Sheet Feed Scanner</t>
  </si>
  <si>
    <t>6FW10A</t>
  </si>
  <si>
    <t>10.9 cm colour touchscreen</t>
  </si>
  <si>
    <t>1GB</t>
  </si>
  <si>
    <t>Grand Canyon</t>
  </si>
  <si>
    <t>https://www.hpsalescentral.com/#/productsandservices/product/sku/6FW10A</t>
  </si>
  <si>
    <t>HP Scanjet Enterprise Flow N6600 fnw1 Flatbed scanner</t>
  </si>
  <si>
    <t>20G08A</t>
  </si>
  <si>
    <t>up to 8000 scanned pages daily</t>
  </si>
  <si>
    <t>Lime</t>
  </si>
  <si>
    <t>https://www.hpsalescentral.com/#/productsandservices/product/sku/20G08A</t>
  </si>
  <si>
    <t>HP Digital Sender Flow 8500 fn2</t>
  </si>
  <si>
    <t>L2762A</t>
  </si>
  <si>
    <t>Up to 100 ppm</t>
  </si>
  <si>
    <t>up to 10000 scanned pages daily</t>
  </si>
  <si>
    <t>3584 MB</t>
  </si>
  <si>
    <t>Arches</t>
  </si>
  <si>
    <t>https://www.hpsalescentral.com/#/productsandservices/product/sku/L2762A</t>
  </si>
  <si>
    <t>HP ScanJet Enterprise Flow N9120 fn2</t>
  </si>
  <si>
    <t>L2763A</t>
  </si>
  <si>
    <t>Up to 120 ppm</t>
  </si>
  <si>
    <t>up to 20000 scanned pages daily</t>
  </si>
  <si>
    <t>Yellowstone</t>
  </si>
  <si>
    <t>https://www.hpsalescentral.com/#/productsandservices/product/sku/L2763A</t>
  </si>
  <si>
    <t>GR</t>
  </si>
  <si>
    <t>Accessories</t>
  </si>
  <si>
    <t>Printer Accessories</t>
  </si>
  <si>
    <t>6A</t>
  </si>
  <si>
    <t>LJ MFP Analog 500 Fax Accessory</t>
  </si>
  <si>
    <t>CC487A</t>
  </si>
  <si>
    <t>https://www.hpsalescentral.com/#/productsandservices/product/sku/CC487A</t>
  </si>
  <si>
    <t>M552, M553 Printer Cabinet</t>
  </si>
  <si>
    <t>B5L51A</t>
  </si>
  <si>
    <t>https://www.hpsalescentral.com/#/productsandservices/product/sku/B5L51A</t>
  </si>
  <si>
    <t>M552, M553 550-Sheet Heavy Media Tray</t>
  </si>
  <si>
    <t>B5L34A</t>
  </si>
  <si>
    <t>https://www.hpsalescentral.com/#/productsandservices/product/sku/B5L34A</t>
  </si>
  <si>
    <t>M553 1GB 90-PIN DDR3 SLIM DIMM</t>
  </si>
  <si>
    <t>G6W84A</t>
  </si>
  <si>
    <t>https://www.hpsalescentral.com/#/productsandservices/product/sku/G6W84A</t>
  </si>
  <si>
    <t>ENCRYPTED HARD DRIVE ACCESSORY</t>
  </si>
  <si>
    <t>B5L29A</t>
  </si>
  <si>
    <t>https://www.hpsalescentral.com/#/productsandservices/product/sku/B5L29A</t>
  </si>
  <si>
    <t>M552, M553 Two-Internal USB Ports for Solutions</t>
  </si>
  <si>
    <t>B5L28A</t>
  </si>
  <si>
    <t>https://www.hpsalescentral.com/#/productsandservices/product/sku/B5L28A</t>
  </si>
  <si>
    <t>LJ 500 Sheet Tray</t>
  </si>
  <si>
    <t>CE530A</t>
  </si>
  <si>
    <t>https://www.hpsalescentral.com/#/productsandservices/product/sku/CE530A</t>
  </si>
  <si>
    <t>HP 5000 Staple Cartridge</t>
  </si>
  <si>
    <t>C8091A</t>
  </si>
  <si>
    <t>https://www.hpsalescentral.com/#/productsandservices/product/sku/C8091A</t>
  </si>
  <si>
    <t>LJ 500-Sht Papr/Hevy Media Tray</t>
  </si>
  <si>
    <t>CF084A</t>
  </si>
  <si>
    <t>https://www.hpsalescentral.com/#/productsandservices/product/sku/CF084A</t>
  </si>
  <si>
    <t>HP Staple Cartridge Pack</t>
  </si>
  <si>
    <t>Q7432A</t>
  </si>
  <si>
    <t>https://www.hpsalescentral.com/#/productsandservices/product/sku/Q7432A</t>
  </si>
  <si>
    <t>LJ ENT COLOR flow MFP M575c / LJ ENT MFP M525c</t>
  </si>
  <si>
    <t>A7W13A</t>
  </si>
  <si>
    <t>https://www.hpsalescentral.com/#/productsandservices/product/sku/A7W13A</t>
  </si>
  <si>
    <t>HP 2000 Stapler Cartridge-Twin Pack</t>
  </si>
  <si>
    <t>CC383A</t>
  </si>
  <si>
    <t>https://www.hpsalescentral.com/#/productsandservices/product/sku/CC383A</t>
  </si>
  <si>
    <t>HP 1000-staples cartridge</t>
  </si>
  <si>
    <t>Q3216A</t>
  </si>
  <si>
    <t>https://www.hpsalescentral.com/#/productsandservices/product/sku/Q3216A</t>
  </si>
  <si>
    <t>C8092A</t>
  </si>
  <si>
    <t>https://www.hpsalescentral.com/#/productsandservices/product/sku/C8092A</t>
  </si>
  <si>
    <t>HP 512MB DDR2 144pin x32 DIMM</t>
  </si>
  <si>
    <t>CE483A</t>
  </si>
  <si>
    <t>https://www.hpsalescentral.com/#/productsandservices/product/sku/CE483A</t>
  </si>
  <si>
    <t>HP ADF10 Pack Cleaning Cloth Package</t>
  </si>
  <si>
    <t>C9943B</t>
  </si>
  <si>
    <t>https://www.hpsalescentral.com/#/productsandservices/product/sku/C9943B</t>
  </si>
  <si>
    <t>LJ Printer Cabinet</t>
  </si>
  <si>
    <t>CF085A</t>
  </si>
  <si>
    <t>https://www.hpsalescentral.com/#/productsandservices/product/sku/CF085A</t>
  </si>
  <si>
    <t>HP Jetdirect 2700w USB Wireless Prnt Svr</t>
  </si>
  <si>
    <t>J8026A</t>
  </si>
  <si>
    <t>https://www.hpsalescentral.com/#/productsandservices/product/sku/J8026A</t>
  </si>
  <si>
    <t>HP NFC/Wireless 1200w Mobile Print Accy</t>
  </si>
  <si>
    <t>E5K46A</t>
  </si>
  <si>
    <t>https://www.hpsalescentral.com/#/productsandservices/product/sku/E5K46A</t>
  </si>
  <si>
    <t>HP Jetdirect 640n Print Server</t>
  </si>
  <si>
    <t>J8025A</t>
  </si>
  <si>
    <t>https://www.hpsalescentral.com/#/productsandservices/product/sku/J8025A</t>
  </si>
  <si>
    <t>HP Jetdirect 2800w NFC/Wirelss Drct Accy</t>
  </si>
  <si>
    <t>J8029A</t>
  </si>
  <si>
    <t>https://www.hpsalescentral.com/#/productsandservices/product/sku/J8029A</t>
  </si>
  <si>
    <t>HP Trusted Platform Module Accessory</t>
  </si>
  <si>
    <t>F5S62A</t>
  </si>
  <si>
    <t>https://www.hpsalescentral.com/#/productsandservices/product/sku/F5S62A</t>
  </si>
  <si>
    <t>M506/M527 550-Sheet tray</t>
  </si>
  <si>
    <t>F2A72A</t>
  </si>
  <si>
    <t>https://www.hpsalescentral.com/#/productsandservices/product/sku/F2A72A</t>
  </si>
  <si>
    <t>M506/M527 Cabinet</t>
  </si>
  <si>
    <t>F2A73A</t>
  </si>
  <si>
    <t>https://www.hpsalescentral.com/#/productsandservices/product/sku/F2A73A</t>
  </si>
  <si>
    <t>Internal USB ports for M506A, M527</t>
  </si>
  <si>
    <t>F2A87A</t>
  </si>
  <si>
    <t>https://www.hpsalescentral.com/#/productsandservices/product/sku/F2A87A</t>
  </si>
  <si>
    <t xml:space="preserve">Internal USB ports-  QTY 100 - for M506A, M527 </t>
  </si>
  <si>
    <t>F2A83A</t>
  </si>
  <si>
    <t>https://www.hpsalescentral.com/#/productsandservices/product/sku/F2A83A</t>
  </si>
  <si>
    <t>M552/M553 HP Foreign Interface Harness</t>
  </si>
  <si>
    <t>B5L31A</t>
  </si>
  <si>
    <t>https://www.hpsalescentral.com/#/productsandservices/product/sku/B5L31A</t>
  </si>
  <si>
    <t>M402, M426 550-sheet tray</t>
  </si>
  <si>
    <t>D9P29A</t>
  </si>
  <si>
    <t>https://www.hpsalescentral.com/#/productsandservices/product/sku/D9P29A</t>
  </si>
  <si>
    <t>M452, M477 550-sheet tray</t>
  </si>
  <si>
    <t>CF404A</t>
  </si>
  <si>
    <t>https://www.hpsalescentral.com/#/productsandservices/product/sku/CF404A</t>
  </si>
  <si>
    <t>B5L53A - Analog Fax</t>
  </si>
  <si>
    <t>B5L53A</t>
  </si>
  <si>
    <t>https://www.hpsalescentral.com/#/productsandservices/product/sku/B5L53A</t>
  </si>
  <si>
    <t>J8030A - 3000w NFC/Wireless Accessory</t>
  </si>
  <si>
    <t>J8030A</t>
  </si>
  <si>
    <t>https://www.hpsalescentral.com/#/productsandservices/product/sku/J8030A</t>
  </si>
  <si>
    <t>HP EDGELINE MFP 3-PACK STAPLE CARTRIDGE</t>
  </si>
  <si>
    <t>C5967A</t>
  </si>
  <si>
    <t>https://www.hpsalescentral.com/#/productsandservices/product/sku/C5967A</t>
  </si>
  <si>
    <t>HP LJ Swedish Overlay Keyboard</t>
  </si>
  <si>
    <t>A7W14A</t>
  </si>
  <si>
    <t>https://www.hpsalescentral.com/#/productsandservices/product/sku/A7W14A</t>
  </si>
  <si>
    <t>1GB DDR3 DIMM</t>
  </si>
  <si>
    <t>E5K48A</t>
  </si>
  <si>
    <t>https://www.hpsalescentral.com/#/productsandservices/product/sku/E5K48A</t>
  </si>
  <si>
    <t xml:space="preserve">2 GB DIMM </t>
  </si>
  <si>
    <t>E5K49A</t>
  </si>
  <si>
    <t>https://www.hpsalescentral.com/#/productsandservices/product/sku/E5K49A</t>
  </si>
  <si>
    <t>HP LaserJet 550-sheet Paper Tray</t>
  </si>
  <si>
    <t>J8J89A</t>
  </si>
  <si>
    <t>https://www.hpsalescentral.com/#/productsandservices/product/sku/J8J89A</t>
  </si>
  <si>
    <t>HP LaserJet 1x550-sheet paper feeder with cabinet (EMEA and APJ only)</t>
  </si>
  <si>
    <t>J8J91A</t>
  </si>
  <si>
    <t>https://www.hpsalescentral.com/#/productsandservices/product/sku/J8J91A</t>
  </si>
  <si>
    <t>HP LaserJet 1x500-sheet, 2,000-sheet HCI feeder with stand</t>
  </si>
  <si>
    <t>J8J92A</t>
  </si>
  <si>
    <t>https://www.hpsalescentral.com/#/productsandservices/product/sku/J8J92A</t>
  </si>
  <si>
    <t>HP LaserJet 3x550-sheet paper feeder with cabinet</t>
  </si>
  <si>
    <t>J8J93A</t>
  </si>
  <si>
    <t>https://www.hpsalescentral.com/#/productsandservices/product/sku/J8J93A</t>
  </si>
  <si>
    <t>HP LaserJet Envelope Feeder</t>
  </si>
  <si>
    <t>J8J90A</t>
  </si>
  <si>
    <t>https://www.hpsalescentral.com/#/productsandservices/product/sku/J8J90A</t>
  </si>
  <si>
    <t>HP Staple Cartridge Refill</t>
  </si>
  <si>
    <t>J8J96A</t>
  </si>
  <si>
    <t>https://www.hpsalescentral.com/#/productsandservices/product/sku/J8J96A</t>
  </si>
  <si>
    <t>P1B09A</t>
  </si>
  <si>
    <t>https://www.hpsalescentral.com/#/productsandservices/product/sku/P1B09A</t>
  </si>
  <si>
    <t>HP LaserJet 550-sheet Paper Tray with Stand</t>
  </si>
  <si>
    <t>P1B10A</t>
  </si>
  <si>
    <t>https://www.hpsalescentral.com/#/productsandservices/product/sku/P1B10A</t>
  </si>
  <si>
    <t>HP LaserJet 3x550-sheet Paper Tray with Stand</t>
  </si>
  <si>
    <t>P1B11A</t>
  </si>
  <si>
    <t>https://www.hpsalescentral.com/#/productsandservices/product/sku/P1B11A</t>
  </si>
  <si>
    <t>HP LaserJet 2,000-sheet HCI with Stand</t>
  </si>
  <si>
    <t>P1B12A</t>
  </si>
  <si>
    <t>https://www.hpsalescentral.com/#/productsandservices/product/sku/P1B12A</t>
  </si>
  <si>
    <t>HP LaserJet 550-Sheet Paper Tray</t>
  </si>
  <si>
    <t>L0H17A</t>
  </si>
  <si>
    <t>https://www.hpsalescentral.com/#/productsandservices/product/sku/L0H17A</t>
  </si>
  <si>
    <t>HP LaserJet 2100 sheet Paper Tray</t>
  </si>
  <si>
    <t>L0H18A</t>
  </si>
  <si>
    <t>https://www.hpsalescentral.com/#/productsandservices/product/sku/L0H18A</t>
  </si>
  <si>
    <t>HP LaserJet Printer Stand</t>
  </si>
  <si>
    <t>L0H19A</t>
  </si>
  <si>
    <t>https://www.hpsalescentral.com/#/productsandservices/product/sku/L0H19A</t>
  </si>
  <si>
    <t>HP LaserJet Stapler/Stacker/ Mailbox</t>
  </si>
  <si>
    <t>L0H20A</t>
  </si>
  <si>
    <t>https://www.hpsalescentral.com/#/productsandservices/product/sku/L0H20A</t>
  </si>
  <si>
    <t>HP Envelope Feeder</t>
  </si>
  <si>
    <t>L0H21A</t>
  </si>
  <si>
    <t>https://www.hpsalescentral.com/#/productsandservices/product/sku/L0H21A</t>
  </si>
  <si>
    <t>HP Removable Hard Drive Enclosure</t>
  </si>
  <si>
    <t>2NR12A</t>
  </si>
  <si>
    <t>https://www.hpsalescentral.com/#/productsandservices/product/sku/2NR12A</t>
  </si>
  <si>
    <t>HP Accessibility Assistant</t>
  </si>
  <si>
    <t>2MU47A</t>
  </si>
  <si>
    <t>https://www.hpsalescentral.com/#/productsandservices/product/sku/2MU47A</t>
  </si>
  <si>
    <t>HP Accessibility Kit</t>
  </si>
  <si>
    <t>2TD64A</t>
  </si>
  <si>
    <t>https://www.hpsalescentral.com/#/productsandservices/product/sku/2TD64A</t>
  </si>
  <si>
    <t>Extension Tray Cover</t>
  </si>
  <si>
    <t>L0H22A</t>
  </si>
  <si>
    <t>https://www.hpsalescentral.com/#/productsandservices/product/sku/L0H22A</t>
  </si>
  <si>
    <t xml:space="preserve">HP Jetidrect Wireless Direct Accessory </t>
  </si>
  <si>
    <t>3JN69A</t>
  </si>
  <si>
    <t>https://www.hpsalescentral.com/#/productsandservices/product/sku/3JN69A</t>
  </si>
  <si>
    <t xml:space="preserve">HP Jetdirect LAN Accessory </t>
  </si>
  <si>
    <t>8FP31A</t>
  </si>
  <si>
    <t>https://www.hpsalescentral.com/#/productsandservices/product/sku/8FP31A</t>
  </si>
  <si>
    <t>GT</t>
  </si>
  <si>
    <t>LJ 1X500 Tray</t>
  </si>
  <si>
    <t>CE860A</t>
  </si>
  <si>
    <t>https://www.hpsalescentral.com/#/productsandservices/product/sku/CE860A</t>
  </si>
  <si>
    <t>LJ CP5525 3X500 Feeder Stand</t>
  </si>
  <si>
    <t>CE725A</t>
  </si>
  <si>
    <t>https://www.hpsalescentral.com/#/productsandservices/product/sku/CE725A</t>
  </si>
  <si>
    <t>LJ 1x3500 Sheet Feeder Stand</t>
  </si>
  <si>
    <t>CF305A</t>
  </si>
  <si>
    <t>https://www.hpsalescentral.com/#/productsandservices/product/sku/CF305A</t>
  </si>
  <si>
    <t>LJ 1x500 Sheet Feeder Stand</t>
  </si>
  <si>
    <t>CE792A</t>
  </si>
  <si>
    <t>https://www.hpsalescentral.com/#/productsandservices/product/sku/CE792A</t>
  </si>
  <si>
    <t>LJ 500-Sheet Input Tray Feeder</t>
  </si>
  <si>
    <t>CF239A</t>
  </si>
  <si>
    <t>https://www.hpsalescentral.com/#/productsandservices/product/sku/CF239A</t>
  </si>
  <si>
    <t>LJ 1x500 Sheet Feeder and Stand</t>
  </si>
  <si>
    <t>CF243A</t>
  </si>
  <si>
    <t>https://www.hpsalescentral.com/#/productsandservices/product/sku/CF243A</t>
  </si>
  <si>
    <t>LJ 3x500 Sheet Feeder and Stand</t>
  </si>
  <si>
    <t>CF242A</t>
  </si>
  <si>
    <t>https://www.hpsalescentral.com/#/productsandservices/product/sku/CF242A</t>
  </si>
  <si>
    <t>LJ 3500 Sheet Input Tray Stand</t>
  </si>
  <si>
    <t>CF245A</t>
  </si>
  <si>
    <t>https://www.hpsalescentral.com/#/productsandservices/product/sku/CF245A</t>
  </si>
  <si>
    <t>LJ Stapler Stacker</t>
  </si>
  <si>
    <t>CZ994A</t>
  </si>
  <si>
    <t>https://www.hpsalescentral.com/#/productsandservices/product/sku/CZ994A</t>
  </si>
  <si>
    <t>LJ Stapler/Stacker w/2-4 Punch</t>
  </si>
  <si>
    <t>CZ996A</t>
  </si>
  <si>
    <t>https://www.hpsalescentral.com/#/productsandservices/product/sku/CZ996A</t>
  </si>
  <si>
    <t>LJ Booklet Makr/MFP Finisher</t>
  </si>
  <si>
    <t>CZ285A</t>
  </si>
  <si>
    <t>https://www.hpsalescentral.com/#/productsandservices/product/sku/CZ285A</t>
  </si>
  <si>
    <t>LJ 3500 Sheet Feeder and Stand</t>
  </si>
  <si>
    <t>C3F79A</t>
  </si>
  <si>
    <t>https://www.hpsalescentral.com/#/productsandservices/product/sku/C3F79A</t>
  </si>
  <si>
    <t>LJ 3x500 Sheet Tray w/Stand</t>
  </si>
  <si>
    <t>C1N63A</t>
  </si>
  <si>
    <t>https://www.hpsalescentral.com/#/productsandservices/product/sku/C1N63A</t>
  </si>
  <si>
    <t>C1N64A</t>
  </si>
  <si>
    <t>https://www.hpsalescentral.com/#/productsandservices/product/sku/C1N64A</t>
  </si>
  <si>
    <t>LJ Booklet Maker Finisher</t>
  </si>
  <si>
    <t>A2W83A</t>
  </si>
  <si>
    <t>https://www.hpsalescentral.com/#/productsandservices/product/sku/A2W83A</t>
  </si>
  <si>
    <t>LJ Booklet MkrFinisher2-4 Punch</t>
  </si>
  <si>
    <t>CZ999A</t>
  </si>
  <si>
    <t>https://www.hpsalescentral.com/#/productsandservices/product/sku/CZ999A</t>
  </si>
  <si>
    <t>LJ Stapler/Stacker</t>
  </si>
  <si>
    <t>A2W80A</t>
  </si>
  <si>
    <t>https://www.hpsalescentral.com/#/productsandservices/product/sku/A2W80A</t>
  </si>
  <si>
    <t>LJ Stapler/Stacker 2-4 Punch</t>
  </si>
  <si>
    <t>A2W82A</t>
  </si>
  <si>
    <t>https://www.hpsalescentral.com/#/productsandservices/product/sku/A2W82A</t>
  </si>
  <si>
    <t>C2H56A</t>
  </si>
  <si>
    <t>https://www.hpsalescentral.com/#/productsandservices/product/sku/C2H56A</t>
  </si>
  <si>
    <t>HP LaserJet 500-sheet Output Catch Tray</t>
  </si>
  <si>
    <t>T0F27A</t>
  </si>
  <si>
    <t>https://www.hpsalescentral.com/#/productsandservices/product/sku/T0F27A</t>
  </si>
  <si>
    <t>HP 200-PIN DDR2 1GB 128Mx64 SODIMM</t>
  </si>
  <si>
    <t>G8Y49A</t>
  </si>
  <si>
    <t>https://www.hpsalescentral.com/#/productsandservices/product/sku/G8Y49A</t>
  </si>
  <si>
    <t>LJ 1500 sheet A3 High Capacity Tray</t>
  </si>
  <si>
    <t>T0F54A</t>
  </si>
  <si>
    <t>https://www.hpsalescentral.com/#/productsandservices/product/sku/T0F54A</t>
  </si>
  <si>
    <t>HP MFP Analog 700 Fax Accessory</t>
  </si>
  <si>
    <t>2EH31A</t>
  </si>
  <si>
    <t>https://www.hpsalescentral.com/#/productsandservices/product/sku/2EH31A</t>
  </si>
  <si>
    <t>Banff HP LaserJet Stackable 550 Paper Tray</t>
  </si>
  <si>
    <t>T3V27A</t>
  </si>
  <si>
    <t>https://www.hpsalescentral.com/#/productsandservices/product/sku/T3V27A</t>
  </si>
  <si>
    <t>BANFF HP Laserjet Stand</t>
  </si>
  <si>
    <t>T3V28A</t>
  </si>
  <si>
    <t>https://www.hpsalescentral.com/#/productsandservices/product/sku/T3V28A</t>
  </si>
  <si>
    <t>Banff HP LaserJet 2x500 Paper Tray</t>
  </si>
  <si>
    <t>T3V29A</t>
  </si>
  <si>
    <t>https://www.hpsalescentral.com/#/productsandservices/product/sku/T3V29A</t>
  </si>
  <si>
    <t>Banff HP LaserJet Bottom HCI 2600 Sheets</t>
  </si>
  <si>
    <t>T3V30A</t>
  </si>
  <si>
    <t>https://www.hpsalescentral.com/#/productsandservices/product/sku/T3V30A</t>
  </si>
  <si>
    <t>HP 128GB memory module</t>
  </si>
  <si>
    <t>W1B49A</t>
  </si>
  <si>
    <t>https://www.hpsalescentral.com/#/productsandservices/product/sku/W1B49A</t>
  </si>
  <si>
    <t>HP HW INTEGRATION PCKT CTRL 8 INCH</t>
  </si>
  <si>
    <t>W1B53A</t>
  </si>
  <si>
    <t>https://www.hpsalescentral.com/#/productsandservices/product/sku/W1B53A</t>
  </si>
  <si>
    <t>HP HW INTEGRATION PCKT CTRL 4.3 INCH</t>
  </si>
  <si>
    <t>W1B54A</t>
  </si>
  <si>
    <t>https://www.hpsalescentral.com/#/productsandservices/product/sku/W1B54A</t>
  </si>
  <si>
    <t>5M</t>
  </si>
  <si>
    <t>HPS</t>
  </si>
  <si>
    <t>HP ENVY Pro 6420e (Cement)</t>
  </si>
  <si>
    <t>223R4B</t>
  </si>
  <si>
    <t>Envy</t>
  </si>
  <si>
    <t>Up to 10 ppm</t>
  </si>
  <si>
    <t>Up to 7 ppm</t>
  </si>
  <si>
    <t>Up to 8 cpm</t>
  </si>
  <si>
    <t>Up to 4 cpm</t>
  </si>
  <si>
    <t>1-3 users</t>
  </si>
  <si>
    <t>Internet Fax</t>
  </si>
  <si>
    <t>35 sheets ADF feeder</t>
  </si>
  <si>
    <t>Up to 100 sheets</t>
  </si>
  <si>
    <t>Vasari Plus</t>
  </si>
  <si>
    <t>https://www.hpsalescentral.com/#/productsandservices/product/sku/223R4B</t>
  </si>
  <si>
    <t>HP ENVY INSPIRE 7220e (Portobello)</t>
  </si>
  <si>
    <t>242P6B</t>
  </si>
  <si>
    <t>Up to 15 ppm</t>
  </si>
  <si>
    <t>Up to 13 cpm</t>
  </si>
  <si>
    <t>Up to 6 cpm</t>
  </si>
  <si>
    <t>800 MHZ</t>
  </si>
  <si>
    <t xml:space="preserve">6.75 cm colour touchscreen </t>
  </si>
  <si>
    <t>Up to 125 sheets</t>
  </si>
  <si>
    <t>Novelli</t>
  </si>
  <si>
    <t>https://www.hpsalescentral.com/#/productsandservices/product/sku/242P6B</t>
  </si>
  <si>
    <t>HP ENVY INSPIRE 7920e (Portobello)</t>
  </si>
  <si>
    <t>242Q0B</t>
  </si>
  <si>
    <t xml:space="preserve">6.85 cm colour touchscreen </t>
  </si>
  <si>
    <t>https://www.hpsalescentral.com/#/productsandservices/product/sku/242Q0B</t>
  </si>
  <si>
    <t>7T</t>
  </si>
  <si>
    <t>HP OfficeJet Pro 8022e All-in-One</t>
  </si>
  <si>
    <t>229W7B</t>
  </si>
  <si>
    <t>OfficeJet Pro</t>
  </si>
  <si>
    <t>Up to 7 cpm</t>
  </si>
  <si>
    <t>1-5 users</t>
  </si>
  <si>
    <t xml:space="preserve">6.86 cm colour touchscreen </t>
  </si>
  <si>
    <t>Up to 225 sheets</t>
  </si>
  <si>
    <t>https://www.hpsalescentral.com/#/productsandservices/product/sku/229W7B</t>
  </si>
  <si>
    <t>Only via HP+</t>
  </si>
  <si>
    <t>HP OfficeJet Pro 8025e All-in-One (Oasis)</t>
  </si>
  <si>
    <t>229W9B</t>
  </si>
  <si>
    <t>https://www.hpsalescentral.com/#/productsandservices/product/sku/229W9B</t>
  </si>
  <si>
    <t>HP OfficeJet Pro 9010e All-in-One</t>
  </si>
  <si>
    <t>257G4B</t>
  </si>
  <si>
    <t>Up to 250 sheets</t>
  </si>
  <si>
    <t>https://www.hpsalescentral.com/#/productsandservices/product/sku/257G4B</t>
  </si>
  <si>
    <t>HP OfficeJet Pro 9022e All-in-One</t>
  </si>
  <si>
    <t>226Y0B</t>
  </si>
  <si>
    <t>https://www.hpsalescentral.com/#/productsandservices/product/sku/226Y0B</t>
  </si>
  <si>
    <t>HP OfficeJet Pro 8730 All-in-One Printer</t>
  </si>
  <si>
    <t>D9L20A</t>
  </si>
  <si>
    <t>A80</t>
  </si>
  <si>
    <t>Up to 24 ppm</t>
  </si>
  <si>
    <t>Up to 22 cpm</t>
  </si>
  <si>
    <t>Up to 16 cpm</t>
  </si>
  <si>
    <t>10.92 cm colour touchscreen</t>
  </si>
  <si>
    <t>WEBER PDL</t>
  </si>
  <si>
    <t>https://www.hpsalescentral.com/#/productsandservices/product/sku/D9L20A</t>
  </si>
  <si>
    <t>HP OfficeJet Pro 8210</t>
  </si>
  <si>
    <t>D9L63A</t>
  </si>
  <si>
    <t>A81</t>
  </si>
  <si>
    <t>Up to 22 ppm</t>
  </si>
  <si>
    <t>Up to 18 ppm</t>
  </si>
  <si>
    <t>5.08 cm mono display</t>
  </si>
  <si>
    <t>Tesla PDL</t>
  </si>
  <si>
    <t>https://www.hpsalescentral.com/#/productsandservices/product/sku/D9L63A</t>
  </si>
  <si>
    <t>DU</t>
  </si>
  <si>
    <t>HP OfficeJet 200 Mobile Printer</t>
  </si>
  <si>
    <t>CZ993A</t>
  </si>
  <si>
    <t>BHC</t>
  </si>
  <si>
    <t>OfficeJet Mobile</t>
  </si>
  <si>
    <t>500</t>
  </si>
  <si>
    <t>Up to 50 sheets</t>
  </si>
  <si>
    <t>RUBY MOBILE</t>
  </si>
  <si>
    <t>https://www.hpsalescentral.com/#/productsandservices/product/sku/CZ993A</t>
  </si>
  <si>
    <t>HP OfficeJet 250 Mobile Printer</t>
  </si>
  <si>
    <t>CZ992A</t>
  </si>
  <si>
    <t>Up to 4  cpm</t>
  </si>
  <si>
    <t>6.73 cm colour display</t>
  </si>
  <si>
    <t>TOPAZ MOBILE</t>
  </si>
  <si>
    <t>https://www.hpsalescentral.com/#/productsandservices/product/sku/CZ992A</t>
  </si>
  <si>
    <t>HP Officejet Pro 7720 Wide Format All-in-One</t>
  </si>
  <si>
    <t>Y0S18A</t>
  </si>
  <si>
    <t>Up to 18 cpm</t>
  </si>
  <si>
    <t>6.75 cm colour touchscreen</t>
  </si>
  <si>
    <t>Ellis Lite</t>
  </si>
  <si>
    <t>https://www.hpsalescentral.com/#/productsandservices/product/sku/Y0S18A</t>
  </si>
  <si>
    <t>HP Officejet Pro 7740 Wide Format All-in-One</t>
  </si>
  <si>
    <t>G5J38A</t>
  </si>
  <si>
    <t>Edwin</t>
  </si>
  <si>
    <t>https://www.hpsalescentral.com/#/productsandservices/product/sku/G5J38A</t>
  </si>
  <si>
    <t>GC</t>
  </si>
  <si>
    <t>HP Smart Tank Plus 570</t>
  </si>
  <si>
    <t>5HX14A</t>
  </si>
  <si>
    <t>Smart Tank</t>
  </si>
  <si>
    <t>CISS</t>
  </si>
  <si>
    <t>Up to 11 ppm</t>
  </si>
  <si>
    <t>Up to 5 ppm</t>
  </si>
  <si>
    <t>Up to 10 cpm</t>
  </si>
  <si>
    <t>Up to 2 cpm</t>
  </si>
  <si>
    <t>5.89 cm mono touchscreen</t>
  </si>
  <si>
    <t>Poseidon ADF 3:1 (DM)</t>
  </si>
  <si>
    <t>https://www.hpsalescentral.com/#/productsandservices/product/sku/5HX14A</t>
  </si>
  <si>
    <t>HP Smart Tank Plus 655</t>
  </si>
  <si>
    <t>Y0F74A</t>
  </si>
  <si>
    <t>5.59cm mono touchscreen</t>
  </si>
  <si>
    <t>Poseidon Plus 4:1 (DM)</t>
  </si>
  <si>
    <t>https://www.hpsalescentral.com/#/productsandservices/product/sku/Y0F74A</t>
  </si>
  <si>
    <t>HP Smart Tank 7006 All-in-One</t>
  </si>
  <si>
    <t>28B55A</t>
  </si>
  <si>
    <t>Up to 9 ppm</t>
  </si>
  <si>
    <t>128 MB</t>
  </si>
  <si>
    <t>Sayan</t>
  </si>
  <si>
    <t>https://www.hpsalescentral.com/#/productsandservices/product/sku/28B55A</t>
  </si>
  <si>
    <t>HP Smart Tank 7306 All-in-One</t>
  </si>
  <si>
    <t>28B76A</t>
  </si>
  <si>
    <t>https://www.hpsalescentral.com/#/productsandservices/product/sku/28B76A</t>
  </si>
  <si>
    <t>L9</t>
  </si>
  <si>
    <t>HP LaserJet  M110w</t>
  </si>
  <si>
    <t>7MD66F</t>
  </si>
  <si>
    <t>B19</t>
  </si>
  <si>
    <t>1-series</t>
  </si>
  <si>
    <t>1-3 Users</t>
  </si>
  <si>
    <t>500 MHz</t>
  </si>
  <si>
    <t>LED</t>
  </si>
  <si>
    <t>32 MB</t>
  </si>
  <si>
    <t>Up to 150 sheets</t>
  </si>
  <si>
    <t>Kay</t>
  </si>
  <si>
    <t>https://www.hpsalescentral.com/#/productsandservices/product/sku/7MD66F</t>
  </si>
  <si>
    <t>LE</t>
  </si>
  <si>
    <t>HP LaserJet  M110we</t>
  </si>
  <si>
    <t>7MD66E</t>
  </si>
  <si>
    <t>https://www.hpsalescentral.com/#/productsandservices/product/sku/7MD66E</t>
  </si>
  <si>
    <t>E4</t>
  </si>
  <si>
    <t>HP Laser 107a</t>
  </si>
  <si>
    <t>4ZB77A</t>
  </si>
  <si>
    <t>1-5 Users</t>
  </si>
  <si>
    <t>400 MHz</t>
  </si>
  <si>
    <t>Mirage Base</t>
  </si>
  <si>
    <t>https://www.hpsalescentral.com/#/productsandservices/product/sku/4ZB77A</t>
  </si>
  <si>
    <t>HP Laser 107w</t>
  </si>
  <si>
    <t>4ZB78A</t>
  </si>
  <si>
    <t>Mirage Plus</t>
  </si>
  <si>
    <t>https://www.hpsalescentral.com/#/productsandservices/product/sku/4ZB78A</t>
  </si>
  <si>
    <t>HP LaserJet M209dw</t>
  </si>
  <si>
    <t>6GW62F</t>
  </si>
  <si>
    <t>2-series</t>
  </si>
  <si>
    <t>Up to 29 ppm</t>
  </si>
  <si>
    <t>500 MHZ</t>
  </si>
  <si>
    <t>Eyrie Flex</t>
  </si>
  <si>
    <t>https://www.hpsalescentral.com/#/productsandservices/product/sku/6GW62F</t>
  </si>
  <si>
    <t>HP LaserJet M209dwe</t>
  </si>
  <si>
    <t>6GW62E</t>
  </si>
  <si>
    <t>Eyrie E2E</t>
  </si>
  <si>
    <t>https://www.hpsalescentral.com/#/productsandservices/product/sku/6GW62E</t>
  </si>
  <si>
    <t>2B</t>
  </si>
  <si>
    <t>HP LaserJet Pro M203DW</t>
  </si>
  <si>
    <t>G3Q47A</t>
  </si>
  <si>
    <t>Up to 28 ppm</t>
  </si>
  <si>
    <t>Up to 260 sheets</t>
  </si>
  <si>
    <t>Seagull</t>
  </si>
  <si>
    <t>https://www.hpsalescentral.com/#/productsandservices/product/sku/G3Q47A</t>
  </si>
  <si>
    <t>HP Neverstop Laser 1001nw</t>
  </si>
  <si>
    <t>5HG80A</t>
  </si>
  <si>
    <t>CTSS</t>
  </si>
  <si>
    <t>HP Neverstop Laser MFP 1201n</t>
  </si>
  <si>
    <t>5HG89A</t>
  </si>
  <si>
    <t>Up to 14 cpm</t>
  </si>
  <si>
    <t xml:space="preserve">Icon LCD </t>
  </si>
  <si>
    <t>HP Neverstop Laser MFP 1202nw</t>
  </si>
  <si>
    <t>5HG93A</t>
  </si>
  <si>
    <t xml:space="preserve">HP LaserJet M140w </t>
  </si>
  <si>
    <t>7MD72F</t>
  </si>
  <si>
    <t>Gaheris</t>
  </si>
  <si>
    <t>https://www.hpsalescentral.com/#/productsandservices/product/sku/7MD72F</t>
  </si>
  <si>
    <t>HP LaserJet M140we</t>
  </si>
  <si>
    <t>7MD72E</t>
  </si>
  <si>
    <t>https://www.hpsalescentral.com/#/productsandservices/product/sku/7MD72E</t>
  </si>
  <si>
    <t>HP LaserJet M234dw</t>
  </si>
  <si>
    <t>6GW99F</t>
  </si>
  <si>
    <t>Up to 29 cpm</t>
  </si>
  <si>
    <t>Skyreach FB Flex</t>
  </si>
  <si>
    <t>https://www.hpsalescentral.com/#/productsandservices/product/sku/6GW99F</t>
  </si>
  <si>
    <t>HP LaserJet M234dwe</t>
  </si>
  <si>
    <t>6GW99E</t>
  </si>
  <si>
    <t>Skyreach FB E2E</t>
  </si>
  <si>
    <t>https://www.hpsalescentral.com/#/productsandservices/product/sku/6GW99E</t>
  </si>
  <si>
    <t>HP LaserJet M234sdw</t>
  </si>
  <si>
    <t>6GX01F</t>
  </si>
  <si>
    <t>LCD</t>
  </si>
  <si>
    <t>40 sheetss ADF feeder</t>
  </si>
  <si>
    <t>https://www.hpsalescentral.com/#/productsandservices/product/sku/6GX01F</t>
  </si>
  <si>
    <t>HP LaserJet M234sdwe</t>
  </si>
  <si>
    <t>6GX01E</t>
  </si>
  <si>
    <t>https://www.hpsalescentral.com/#/productsandservices/product/sku/6GX01E</t>
  </si>
  <si>
    <t>2Q</t>
  </si>
  <si>
    <t>HP LaserJet Pro MFP M227fdw</t>
  </si>
  <si>
    <t>G3Q75A</t>
  </si>
  <si>
    <t>Up to 28 cpm</t>
  </si>
  <si>
    <t>6.8 cm colour touchscreen</t>
  </si>
  <si>
    <t>Swan 4:1 dw</t>
  </si>
  <si>
    <t>https://www.hpsalescentral.com/#/productsandservices/product/sku/G3Q75A</t>
  </si>
  <si>
    <t>HP Color Laser 150a</t>
  </si>
  <si>
    <t>4ZB94A</t>
  </si>
  <si>
    <t>Up to 4 ppm</t>
  </si>
  <si>
    <t>Chromia Base</t>
  </si>
  <si>
    <t>https://www.hpsalescentral.com/#/productsandservices/product/sku/4ZB94A</t>
  </si>
  <si>
    <t>HP Color Laser 150nw</t>
  </si>
  <si>
    <t>4ZB95A</t>
  </si>
  <si>
    <t>Chromia Plus</t>
  </si>
  <si>
    <t>https://www.hpsalescentral.com/#/productsandservices/product/sku/4ZB95A</t>
  </si>
  <si>
    <t>HP Color LaserJet Pro M255dw</t>
  </si>
  <si>
    <t>7KW64A</t>
  </si>
  <si>
    <t>Up to 21 ppm</t>
  </si>
  <si>
    <t>6.8cm colour touchscreen</t>
  </si>
  <si>
    <t>Meissa</t>
  </si>
  <si>
    <t>https://www.hpsalescentral.com/#/productsandservices/product/sku/7KW64A</t>
  </si>
  <si>
    <t>HP Color Laser MFP 178nw</t>
  </si>
  <si>
    <t>4ZB96A</t>
  </si>
  <si>
    <t>2-Line LCD</t>
  </si>
  <si>
    <t>Jolt 3:1 Wireless</t>
  </si>
  <si>
    <t>https://www.hpsalescentral.com/#/productsandservices/product/sku/4ZB96A</t>
  </si>
  <si>
    <t>HP Color Laser MFP 179fnw</t>
  </si>
  <si>
    <t>4ZB97A</t>
  </si>
  <si>
    <t>Jolt 4:1 Wirelss</t>
  </si>
  <si>
    <t>https://www.hpsalescentral.com/#/productsandservices/product/sku/4ZB97A</t>
  </si>
  <si>
    <t>HP LaserJet Pro Color MFP M183fw</t>
  </si>
  <si>
    <t>7KW56A</t>
  </si>
  <si>
    <t>Up to 16 ppm</t>
  </si>
  <si>
    <t>Bellatrix 4:1</t>
  </si>
  <si>
    <t>https://www.hpsalescentral.com/#/productsandservices/product/sku/7KW56A</t>
  </si>
  <si>
    <t>HP LaserJet Pro Color MFP M282nw</t>
  </si>
  <si>
    <t>7KW72A</t>
  </si>
  <si>
    <t>Up to 21 cpm</t>
  </si>
  <si>
    <t>Betelgeuse 3:1</t>
  </si>
  <si>
    <t>https://www.hpsalescentral.com/#/productsandservices/product/sku/7KW72A</t>
  </si>
  <si>
    <t>HP LaserJet Pro Color MFP M283fdw</t>
  </si>
  <si>
    <t>7KW75A</t>
  </si>
  <si>
    <t>Betelgeuse 4:1</t>
  </si>
  <si>
    <t>https://www.hpsalescentral.com/#/productsandservices/product/sku/7KW75A</t>
  </si>
  <si>
    <t>Prices are in € &amp; excluding VAT &amp; taxes</t>
  </si>
  <si>
    <t>Prices are indicative, exact pricing only available at distribution/reseller</t>
  </si>
  <si>
    <t>Local currency list prices are subject to currency fluctuation and might be adjusted with time-delay.</t>
  </si>
  <si>
    <t>HP can change prices without notice and cannot be held liable for potential errors</t>
  </si>
  <si>
    <t>HP Color LaserJet Enterprise MFP M577dn</t>
  </si>
  <si>
    <t>B5L46A</t>
  </si>
  <si>
    <t>HP Color LaserJet Enterprise Flow MFP M577c</t>
  </si>
  <si>
    <t>B5L54A</t>
  </si>
  <si>
    <t xml:space="preserve">Commercial Channel - Transactional Print Portfolio </t>
  </si>
  <si>
    <t xml:space="preserve">Serie </t>
  </si>
  <si>
    <t>Pro-Ent</t>
  </si>
  <si>
    <t>Status</t>
  </si>
  <si>
    <t>ENVY</t>
  </si>
  <si>
    <t>MF</t>
  </si>
  <si>
    <t>SF</t>
  </si>
  <si>
    <t>Officejet Pro</t>
  </si>
  <si>
    <t>1-Serie</t>
  </si>
  <si>
    <t>2-Serie</t>
  </si>
  <si>
    <t>Ent</t>
  </si>
  <si>
    <t>5-Serie</t>
  </si>
  <si>
    <t>HP Laserjet Enterprise MFP M528f</t>
  </si>
  <si>
    <t>HP LaserJet Enterprise MFPM528z</t>
  </si>
  <si>
    <t>6-Serie</t>
  </si>
  <si>
    <t>A3 Value</t>
  </si>
  <si>
    <t>HP Color LaserJet CP5225</t>
  </si>
  <si>
    <t>HP Color LaserJet CP5225n</t>
  </si>
  <si>
    <t>HP Color LaserJet CP5225dn</t>
  </si>
  <si>
    <t>HP LaserJet Enterprise 700 M712dn</t>
  </si>
  <si>
    <t>HP Color LaserJet Enterprise M856dn</t>
  </si>
  <si>
    <t>HP LaserJet Enterprise M806dn</t>
  </si>
  <si>
    <t>HP LaserJet Enterprise M806x+</t>
  </si>
  <si>
    <t>HP LaserJet Enterprise MFP M725dn</t>
  </si>
  <si>
    <t>HP LaserJet Enterprise MFP M725f</t>
  </si>
  <si>
    <t>HP LaserJet Enterprise MFP M725z</t>
  </si>
  <si>
    <t>HP LaserJet Enterprise flow MFP M830z</t>
  </si>
  <si>
    <t>3-Serie</t>
  </si>
  <si>
    <t xml:space="preserve">OPS Hardware Overview </t>
  </si>
  <si>
    <t xml:space="preserve">OPS Carepacks Overview </t>
  </si>
  <si>
    <t>Update: Jun 2019</t>
  </si>
  <si>
    <t>Update: Jun '19</t>
  </si>
  <si>
    <t>Rec RBP &amp; REP are non-binding; all HP channel partners are free to set their own resale prices</t>
  </si>
  <si>
    <t>HP LASERJET PRO MFP 4102DW (STND)</t>
  </si>
  <si>
    <t>HP LASERJET PRO MFP 4102FDN (STND)</t>
  </si>
  <si>
    <t>HP LASERJET PRO MFP 4102FDW (STND)</t>
  </si>
  <si>
    <t>HP LASERJET PRO MFP 4102DWE (HP+)</t>
  </si>
  <si>
    <t>HP LASERJET PRO MFP 4102FDWE (HP+)</t>
  </si>
  <si>
    <t>2Z622F</t>
  </si>
  <si>
    <t>2Z623F</t>
  </si>
  <si>
    <t>2Z624F</t>
  </si>
  <si>
    <t>2Z622E</t>
  </si>
  <si>
    <t>2Z624E</t>
  </si>
  <si>
    <t>HP LASERJET PRO 4002DN (STND)</t>
  </si>
  <si>
    <t>HP LASERJET PRO 4002DW (STND)</t>
  </si>
  <si>
    <t>HP LASERJET PRO 4002DNE (HP+)</t>
  </si>
  <si>
    <t>HP LASERJET PRO 4002DWE (HP+)</t>
  </si>
  <si>
    <t>2Z605F</t>
  </si>
  <si>
    <t>2Z606F</t>
  </si>
  <si>
    <t>2Z605E</t>
  </si>
  <si>
    <t>2Z606E</t>
  </si>
  <si>
    <t>L8</t>
  </si>
  <si>
    <t>2,7" color touchscreen</t>
  </si>
  <si>
    <t>2 line LCD Display</t>
  </si>
  <si>
    <t>up to 40 ppm</t>
  </si>
  <si>
    <t>yes</t>
  </si>
  <si>
    <t>LG</t>
  </si>
  <si>
    <t>HP LaserJet Tank 1504w</t>
  </si>
  <si>
    <t>2R7F3A</t>
  </si>
  <si>
    <t>Laser Tank</t>
  </si>
  <si>
    <t>HP LaserJet Tank 2504dw</t>
  </si>
  <si>
    <t>2R7F4A</t>
  </si>
  <si>
    <t>HP LaserJet Tank MFP 1604w</t>
  </si>
  <si>
    <t>381L0A</t>
  </si>
  <si>
    <t>HP LaserJet Tank MFP 2604dw</t>
  </si>
  <si>
    <t>381V0A</t>
  </si>
  <si>
    <t>HP LaserJet Tank MFP 2604sdw</t>
  </si>
  <si>
    <t>381V1A</t>
  </si>
  <si>
    <t>501 MHz</t>
  </si>
  <si>
    <t>https://www.hpsalescentral.com/#/productsandservices/product/sku/2R7F3A</t>
  </si>
  <si>
    <t>502 MHz</t>
  </si>
  <si>
    <t>https://www.hpsalescentral.com/#/productsandservices/product/sku/2R7F4A</t>
  </si>
  <si>
    <t>503 MHz</t>
  </si>
  <si>
    <t>https://www.hpsalescentral.com/#/productsandservices/product/sku/381L0A</t>
  </si>
  <si>
    <t>504 MHz</t>
  </si>
  <si>
    <t>https://www.hpsalescentral.com/#/productsandservices/product/sku/381V0A</t>
  </si>
  <si>
    <t>505 MHz</t>
  </si>
  <si>
    <t>https://www.hpsalescentral.com/#/productsandservices/product/sku/381V1A</t>
  </si>
  <si>
    <t>HP LaserJet Pro 3002dn</t>
  </si>
  <si>
    <t>3G651F</t>
  </si>
  <si>
    <t>A</t>
  </si>
  <si>
    <t>HP LaserJet Pro 3002dw</t>
  </si>
  <si>
    <t>3G652F</t>
  </si>
  <si>
    <t>HP LaserJet Pro 3002dwe</t>
  </si>
  <si>
    <t>3G652E</t>
  </si>
  <si>
    <t>https://www.hpsalescentral.com/#/productsandservices/product/sku/3G651F</t>
  </si>
  <si>
    <t>https://www.hpsalescentral.com/#/productsandservices/product/sku/3G652F</t>
  </si>
  <si>
    <t>https://www.hpsalescentral.com/#/productsandservices/product/sku/3G652E</t>
  </si>
  <si>
    <t>HP Smart Tank 7605 All-in-One</t>
  </si>
  <si>
    <t>28C02A</t>
  </si>
  <si>
    <t>https://www.hpsalescentral.com/#/productsandservices/product/sku/28C02A</t>
  </si>
  <si>
    <t>3-series</t>
  </si>
  <si>
    <t>HP LaserJet Pro 3002dn (STND)</t>
  </si>
  <si>
    <t>HP LaserJet Pro 3002dw (STND)</t>
  </si>
  <si>
    <t>HP LaserJet Pro 3002dwe (HP+)</t>
  </si>
  <si>
    <t>HP Smart Tank Plus 5105</t>
  </si>
  <si>
    <t>1F3Y3A</t>
  </si>
  <si>
    <t>Up to 12 ppm</t>
  </si>
  <si>
    <t>980 MHZ</t>
  </si>
  <si>
    <t>1.2"LCD DISPLAY</t>
  </si>
  <si>
    <t>Up to 30 sheets</t>
  </si>
  <si>
    <t>LEBI_WL_5105_LightBasalt</t>
  </si>
  <si>
    <t>https://www.hpsalescentral.com/#/productsandservices/product/sku/1F3Y3A</t>
  </si>
  <si>
    <t>HP LaserJet Pro MFP 3102fdn</t>
  </si>
  <si>
    <t>HP LaserJet Pro MFP 3102fdw</t>
  </si>
  <si>
    <t>HP LaserJet Pro MFP 3102fdwe</t>
  </si>
  <si>
    <t>3G629F</t>
  </si>
  <si>
    <t>3G630F</t>
  </si>
  <si>
    <t>3G630E</t>
  </si>
  <si>
    <t>2.7" CGD; Touch Screen</t>
  </si>
  <si>
    <t>Yoshino</t>
  </si>
  <si>
    <t>Lochsa</t>
  </si>
  <si>
    <t>https://www.hpsalescentral.com/#/productsandservices/product/sku/</t>
  </si>
  <si>
    <t>up to 38 cpm</t>
  </si>
  <si>
    <t>L2747A</t>
  </si>
  <si>
    <t>4-serie</t>
  </si>
  <si>
    <t>Part Number</t>
  </si>
  <si>
    <t>REP</t>
  </si>
  <si>
    <t>Product</t>
  </si>
  <si>
    <t>Transactional/Scanners</t>
  </si>
  <si>
    <t>CarePack description</t>
  </si>
  <si>
    <t>3 year</t>
  </si>
  <si>
    <t>4 year</t>
  </si>
  <si>
    <t>5 year</t>
  </si>
  <si>
    <t>1 yr Post Warranty</t>
  </si>
  <si>
    <t>2 yr Post Warranty</t>
  </si>
  <si>
    <t>Next Business Day Onsite</t>
  </si>
  <si>
    <t>L7</t>
  </si>
  <si>
    <t>U42TZE</t>
  </si>
  <si>
    <t>U42U8PE</t>
  </si>
  <si>
    <t>U42HWE</t>
  </si>
  <si>
    <t>U42J4PE</t>
  </si>
  <si>
    <t>U11D7E</t>
  </si>
  <si>
    <t>U11D8E</t>
  </si>
  <si>
    <t>U11D9E</t>
  </si>
  <si>
    <t>U11DRPE</t>
  </si>
  <si>
    <t>U11DSPE</t>
  </si>
  <si>
    <t>U42HFE</t>
  </si>
  <si>
    <t>U42HRPE</t>
  </si>
  <si>
    <t>U42H0E</t>
  </si>
  <si>
    <t>U42H8PE</t>
  </si>
  <si>
    <t>U11X8E</t>
  </si>
  <si>
    <t>U11X9E</t>
  </si>
  <si>
    <t>U11XBE</t>
  </si>
  <si>
    <t>U11XSPE</t>
  </si>
  <si>
    <t>U11XTPE</t>
  </si>
  <si>
    <t>UB9U7E</t>
  </si>
  <si>
    <t>UB9V3PE</t>
  </si>
  <si>
    <t>U11W0E</t>
  </si>
  <si>
    <t>U11W1E</t>
  </si>
  <si>
    <t>U11W2E</t>
  </si>
  <si>
    <t>U11WHPE</t>
  </si>
  <si>
    <t>U11WJPE</t>
  </si>
  <si>
    <t>UB9S6E</t>
  </si>
  <si>
    <t>UB9T5PE</t>
  </si>
  <si>
    <t>U11F6E</t>
  </si>
  <si>
    <t>U11F7E</t>
  </si>
  <si>
    <t>U11F8E</t>
  </si>
  <si>
    <t>U11FPPE</t>
  </si>
  <si>
    <t>U11FQPE</t>
  </si>
  <si>
    <t>Next Business Day Onsite including DMR</t>
  </si>
  <si>
    <t>U9CQ0E</t>
  </si>
  <si>
    <t>U9CQ1E</t>
  </si>
  <si>
    <t>U9CQ2E</t>
  </si>
  <si>
    <t>U9CR0PE</t>
  </si>
  <si>
    <t>HP Color LaserJet Ent M554dn Prntr</t>
  </si>
  <si>
    <t>U8CG3E</t>
  </si>
  <si>
    <t>U8CH0E</t>
  </si>
  <si>
    <t>U8CH1E</t>
  </si>
  <si>
    <t>U8CJ4PE</t>
  </si>
  <si>
    <t>U8CJ7PE</t>
  </si>
  <si>
    <t>HP Color LaserJet Ent M555dn Prntr</t>
  </si>
  <si>
    <t>HP Color LaserJet Enterprise M555x Prntr</t>
  </si>
  <si>
    <t>UQ496E</t>
  </si>
  <si>
    <t>UT990E</t>
  </si>
  <si>
    <t>UU868E</t>
  </si>
  <si>
    <t>UQ491PE</t>
  </si>
  <si>
    <t>UT811PE</t>
  </si>
  <si>
    <t>U8TH7E</t>
  </si>
  <si>
    <t>U8TH8E</t>
  </si>
  <si>
    <t>U8TH9E</t>
  </si>
  <si>
    <t>U8TK8PE</t>
  </si>
  <si>
    <t>U8TK9PE</t>
  </si>
  <si>
    <t>HP Clr LaserJet Ent MFP M578dn  Prntr</t>
  </si>
  <si>
    <t>HP LaserJet Clr Ent Flw MFP M578c Prntr</t>
  </si>
  <si>
    <t>HP LaserJet Enterprise MFP M528dn Prntr</t>
  </si>
  <si>
    <t>UB7B2E</t>
  </si>
  <si>
    <t>UB7B3E</t>
  </si>
  <si>
    <t>UB7B4E</t>
  </si>
  <si>
    <t>UB7C4PE</t>
  </si>
  <si>
    <t>UB7C5PE</t>
  </si>
  <si>
    <t>HP LaserJet Enterprise MFP M528f Printer</t>
  </si>
  <si>
    <t>HP LaserJet Ent Flow MFP M528z Printer</t>
  </si>
  <si>
    <t>HP LaserJet Enterprise M507dn Printer</t>
  </si>
  <si>
    <t>UB6Z2E</t>
  </si>
  <si>
    <t>UB6Z3E</t>
  </si>
  <si>
    <t>UB6Z4E</t>
  </si>
  <si>
    <t>UB7A4PE</t>
  </si>
  <si>
    <t>UB7A5PE</t>
  </si>
  <si>
    <t>HP LaserJet Enterprise M507x Printer</t>
  </si>
  <si>
    <t>U9NE0E</t>
  </si>
  <si>
    <t>U9NE1E</t>
  </si>
  <si>
    <t>U9NE2E</t>
  </si>
  <si>
    <t>U9NG4PE</t>
  </si>
  <si>
    <t>U9NG5PE</t>
  </si>
  <si>
    <t>U9MZ0E</t>
  </si>
  <si>
    <t>U9MZ1E</t>
  </si>
  <si>
    <t>U9MZ2E</t>
  </si>
  <si>
    <t>U9NB4PE</t>
  </si>
  <si>
    <t>U9NB5PE</t>
  </si>
  <si>
    <t>U9NZ6E</t>
  </si>
  <si>
    <t>U9NZ7E</t>
  </si>
  <si>
    <t>U9NZ8E</t>
  </si>
  <si>
    <t>U9PC0PE</t>
  </si>
  <si>
    <t>U9PC1PE</t>
  </si>
  <si>
    <t>U9NK0E</t>
  </si>
  <si>
    <t>U9NK1E</t>
  </si>
  <si>
    <t>U9NK2E</t>
  </si>
  <si>
    <t>U9NL8PE</t>
  </si>
  <si>
    <t>U9NL9PE</t>
  </si>
  <si>
    <t>U9NP3E</t>
  </si>
  <si>
    <t>U9NP4E</t>
  </si>
  <si>
    <t>U9NP5E</t>
  </si>
  <si>
    <t>U9NX1PE</t>
  </si>
  <si>
    <t>U9NX2PE</t>
  </si>
  <si>
    <t>U6Z05E</t>
  </si>
  <si>
    <t>U6Z06E</t>
  </si>
  <si>
    <t>U6Z07E</t>
  </si>
  <si>
    <t>U6Z24PE</t>
  </si>
  <si>
    <t>U6Z21PE</t>
  </si>
  <si>
    <t>U7A14E</t>
  </si>
  <si>
    <t>U7A15E</t>
  </si>
  <si>
    <t>U7A16E</t>
  </si>
  <si>
    <t>U7Y76PE</t>
  </si>
  <si>
    <t>U7Y73PE</t>
  </si>
  <si>
    <t>HP Color LaserJet Ent M751dn Prntr</t>
  </si>
  <si>
    <t>UB5C3E</t>
  </si>
  <si>
    <t>UB5C4E</t>
  </si>
  <si>
    <t>UB5C5E</t>
  </si>
  <si>
    <t>UB5D2PE</t>
  </si>
  <si>
    <t>UB6X3PE</t>
  </si>
  <si>
    <t>UC2W9E</t>
  </si>
  <si>
    <t>UC2X0E</t>
  </si>
  <si>
    <t>UC2X1E</t>
  </si>
  <si>
    <t>UC2Y1PE</t>
  </si>
  <si>
    <t>UC2Y2PE</t>
  </si>
  <si>
    <t>U8C59E</t>
  </si>
  <si>
    <t>U8C60E</t>
  </si>
  <si>
    <t>U8C61E</t>
  </si>
  <si>
    <t>U8C75PE</t>
  </si>
  <si>
    <t>U8C72PE</t>
  </si>
  <si>
    <t>U8C89E</t>
  </si>
  <si>
    <t>U8C90E</t>
  </si>
  <si>
    <t>U8C91E</t>
  </si>
  <si>
    <t>U8D08PE</t>
  </si>
  <si>
    <t>UC2U9E</t>
  </si>
  <si>
    <t>UC2V0E</t>
  </si>
  <si>
    <t>UC2V1E</t>
  </si>
  <si>
    <t>UC2W1PE</t>
  </si>
  <si>
    <t>UC2W2PE</t>
  </si>
  <si>
    <t xml:space="preserve">LJ Color Flow MFP M880z </t>
  </si>
  <si>
    <t>U8D23E</t>
  </si>
  <si>
    <t>U8D24E</t>
  </si>
  <si>
    <t>U8D25E</t>
  </si>
  <si>
    <t>U8D42PE</t>
  </si>
  <si>
    <t>U8D39PE</t>
  </si>
  <si>
    <t>LJ Color Flow MFP M880z+</t>
  </si>
  <si>
    <t>U9TW2E</t>
  </si>
  <si>
    <t>U9TW3E</t>
  </si>
  <si>
    <t>U9TW4E</t>
  </si>
  <si>
    <t>U9TW8PE</t>
  </si>
  <si>
    <t>U9TW9PE</t>
  </si>
  <si>
    <t>U9TX1E</t>
  </si>
  <si>
    <t>U9TX2E</t>
  </si>
  <si>
    <t>U9TX3E</t>
  </si>
  <si>
    <t>U9TX7PE</t>
  </si>
  <si>
    <t>U9TX8PE</t>
  </si>
  <si>
    <t>HP Scanjet Pro 2500 f1</t>
  </si>
  <si>
    <t>Next Business Day exchange</t>
  </si>
  <si>
    <t>U8TG7E</t>
  </si>
  <si>
    <t>U8TH2PE</t>
  </si>
  <si>
    <t>U1Q59E</t>
  </si>
  <si>
    <t>U5X49E</t>
  </si>
  <si>
    <t>U5X50E</t>
  </si>
  <si>
    <t>U5X46PE</t>
  </si>
  <si>
    <t>U9JQ3E</t>
  </si>
  <si>
    <t>U9JQ7PE</t>
  </si>
  <si>
    <t>U9JR1E</t>
  </si>
  <si>
    <t>U9JR5PE</t>
  </si>
  <si>
    <t>UD3E2E</t>
  </si>
  <si>
    <t>UD3E6PE</t>
  </si>
  <si>
    <t>UH370E</t>
  </si>
  <si>
    <t>U0MF6E</t>
  </si>
  <si>
    <t>U0MF5E</t>
  </si>
  <si>
    <t>UH373PE</t>
  </si>
  <si>
    <t>UD3C0E</t>
  </si>
  <si>
    <t>UD3C1E</t>
  </si>
  <si>
    <t>UD3C2E</t>
  </si>
  <si>
    <t>UD3C8PE</t>
  </si>
  <si>
    <t>U34XLE</t>
  </si>
  <si>
    <t>U34XXPE</t>
  </si>
  <si>
    <t>U35JZE</t>
  </si>
  <si>
    <t>U35K8PE</t>
  </si>
  <si>
    <t>U35KDE</t>
  </si>
  <si>
    <t>U34X1PE</t>
  </si>
  <si>
    <t>U34X5E</t>
  </si>
  <si>
    <t>U34X6E</t>
  </si>
  <si>
    <t>U34X7E</t>
  </si>
  <si>
    <t>U34XGPE</t>
  </si>
  <si>
    <t>Prices are indicative, exact pricing only available at distribution/reseller; REP is non-binding; all HP channel partners are free to set their own resale prices</t>
  </si>
  <si>
    <t>REP is non-binding; all HP channel partners are free to set their own resale prices</t>
  </si>
  <si>
    <t>HP Printing Pricelist Commercial Channel - April '23</t>
  </si>
  <si>
    <t>OPS Carepacks Pricelist Commercial Channel - April '23</t>
  </si>
  <si>
    <t>Imaging &amp; Printing Price List</t>
  </si>
  <si>
    <t>Printing Price List - Commercial Channel</t>
  </si>
  <si>
    <t>OPS HW Carepacks</t>
  </si>
  <si>
    <t>Transactional Print Portfolio - Commercial Channel</t>
  </si>
  <si>
    <t>HP Supplies &amp; Media</t>
  </si>
  <si>
    <t>April 2023</t>
  </si>
  <si>
    <t>HP is not liable for errors.</t>
  </si>
  <si>
    <t>hp supplies aanbevolen verkoopprijs</t>
  </si>
  <si>
    <t>Apr-2023</t>
  </si>
  <si>
    <t>Belgium</t>
  </si>
  <si>
    <t>hide</t>
  </si>
  <si>
    <t>Dutch</t>
  </si>
  <si>
    <t>EUR</t>
  </si>
  <si>
    <t>English</t>
  </si>
  <si>
    <t/>
  </si>
  <si>
    <t>French</t>
  </si>
  <si>
    <t>Language</t>
  </si>
  <si>
    <t>Supplies Manufacturer's Recommended Selling Price for Retail</t>
  </si>
  <si>
    <t>Prix de vente recommandé par le fabricant pour la grande distribution</t>
  </si>
  <si>
    <t>Currency</t>
  </si>
  <si>
    <t>EUR2</t>
  </si>
  <si>
    <t>2</t>
  </si>
  <si>
    <t>Printer</t>
  </si>
  <si>
    <t xml:space="preserve">UPC </t>
  </si>
  <si>
    <t>UPC Blister</t>
  </si>
  <si>
    <t>MRSP</t>
  </si>
  <si>
    <t>MRSP last month</t>
  </si>
  <si>
    <t>Change</t>
  </si>
  <si>
    <t>Select Language and/or Currency and press F9</t>
  </si>
  <si>
    <t>Language #1</t>
  </si>
  <si>
    <t>Language #2</t>
  </si>
  <si>
    <t>Language #3</t>
  </si>
  <si>
    <t>Currency #1</t>
  </si>
  <si>
    <t>Currency #2</t>
  </si>
  <si>
    <t>Select</t>
  </si>
  <si>
    <t>MRSP #2</t>
  </si>
  <si>
    <t>Select.</t>
  </si>
  <si>
    <t>nl-nl</t>
  </si>
  <si>
    <t>ww-en</t>
  </si>
  <si>
    <t>fr-fr</t>
  </si>
  <si>
    <t>MRSP incl. VAT EUR</t>
  </si>
  <si>
    <t xml:space="preserve">MRSP incl. VAT </t>
  </si>
  <si>
    <t>Code</t>
  </si>
  <si>
    <t>Imprimante</t>
  </si>
  <si>
    <t>Prix (TVA inclus) EUR</t>
  </si>
  <si>
    <t xml:space="preserve">Prix (TVA inclus) </t>
  </si>
  <si>
    <t>MRSP is non-binding. All HP channel partners are free to independently set their own resale prices</t>
  </si>
  <si>
    <t>Sort according Select. No</t>
  </si>
  <si>
    <t>Produit</t>
  </si>
  <si>
    <t>UPC</t>
  </si>
  <si>
    <t>MRSP incl. VAT</t>
  </si>
  <si>
    <t xml:space="preserve"> </t>
  </si>
  <si>
    <t>Sort according Select. No help column</t>
  </si>
  <si>
    <t>% vs last month</t>
  </si>
  <si>
    <t>Top Products</t>
  </si>
  <si>
    <t>Retail Product</t>
  </si>
  <si>
    <t>in list?</t>
  </si>
  <si>
    <t>Check if Special</t>
  </si>
  <si>
    <t>headercheck</t>
  </si>
  <si>
    <t>OPS Supplies</t>
  </si>
  <si>
    <t>keep</t>
  </si>
  <si>
    <t>header2</t>
  </si>
  <si>
    <t>PLGJ: A4 Value Transactional LaserJet Supplies</t>
  </si>
  <si>
    <t>header1</t>
  </si>
  <si>
    <t>C7115X</t>
  </si>
  <si>
    <t>15X</t>
  </si>
  <si>
    <t>15</t>
  </si>
  <si>
    <t>GJ</t>
  </si>
  <si>
    <t>HP 15X originele high-capacity zwarte LaserJet tonercartridge</t>
  </si>
  <si>
    <t>HP 15X High Yield Black Original LaserJet Toner Cartridge</t>
  </si>
  <si>
    <t>HP 15X toner LaserJet noir grande capacité authentique</t>
  </si>
  <si>
    <t>HP LaserJet 1200/1220/3300 mfp</t>
  </si>
  <si>
    <t>no</t>
  </si>
  <si>
    <t>normal</t>
  </si>
  <si>
    <t>CC364A</t>
  </si>
  <si>
    <t>64A</t>
  </si>
  <si>
    <t>64</t>
  </si>
  <si>
    <t>HP 64A originele zwarte LaserJet tonercartridge</t>
  </si>
  <si>
    <t>HP 64A Black Original LaserJet Toner Cartridge</t>
  </si>
  <si>
    <t>HP 64A toner LaserJet noir authentique</t>
  </si>
  <si>
    <t>HP LaserJet P4014, P4015, P4515</t>
  </si>
  <si>
    <t>CC530A</t>
  </si>
  <si>
    <t>304A</t>
  </si>
  <si>
    <t>304</t>
  </si>
  <si>
    <t>HP 304A originele zwarte LaserJet tonercartridge</t>
  </si>
  <si>
    <t>HP 304A Black Original LaserJet Toner Cartridge</t>
  </si>
  <si>
    <t>HP 304A toner LaserJet noir authentique</t>
  </si>
  <si>
    <t>HP Color LaserJet CP2025/CM2320 MFP</t>
  </si>
  <si>
    <t>CC531A</t>
  </si>
  <si>
    <t>HP 304A originele cyaan LaserJet tonercartridge</t>
  </si>
  <si>
    <t>HP 304A Cyan Original LaserJet Toner Cartridge</t>
  </si>
  <si>
    <t>HP 304A toner LaserJet cyan authentique</t>
  </si>
  <si>
    <t>CC532A</t>
  </si>
  <si>
    <t>HP 304A originele gele LaserJet tonercartridge</t>
  </si>
  <si>
    <t>HP 304A Yellow Original LaserJet Toner Cartridge</t>
  </si>
  <si>
    <t>HP 304A toner LaserJet jaune authentique</t>
  </si>
  <si>
    <t>CC533A</t>
  </si>
  <si>
    <t>HP 304A originele magenta LaserJet tonercartridge</t>
  </si>
  <si>
    <t>HP 304A Magenta Original LaserJet Toner Cartridge</t>
  </si>
  <si>
    <t>HP 304A toner LaserJet magenta authentique</t>
  </si>
  <si>
    <t>CE250A</t>
  </si>
  <si>
    <t>504A</t>
  </si>
  <si>
    <t>504</t>
  </si>
  <si>
    <t>HP 504A originele zwarte LaserJet tonercartridge</t>
  </si>
  <si>
    <t>HP 504A Black Original LaserJet Toner Cartridge</t>
  </si>
  <si>
    <t>HP 504A toner LaserJet noir authentique</t>
  </si>
  <si>
    <t>HP ColorLaserJet CP3525/CP3530</t>
  </si>
  <si>
    <t>CE251A</t>
  </si>
  <si>
    <t>HP 504A originele cyaan LaserJet tonercartridge</t>
  </si>
  <si>
    <t>HP 504A Cyan Original LaserJet Toner Cartridge</t>
  </si>
  <si>
    <t>HP 504A toner LaserJet cyan authentique</t>
  </si>
  <si>
    <t>CE252A</t>
  </si>
  <si>
    <t>HP 504A originele gele LaserJet tonercartridge</t>
  </si>
  <si>
    <t>HP 504A Yellow Original LaserJet Toner Cartridge</t>
  </si>
  <si>
    <t>HP 504A toner LaserJet jaune authentique</t>
  </si>
  <si>
    <t>CE253A</t>
  </si>
  <si>
    <t>HP 504A originele magenta LaserJet tonercartridge</t>
  </si>
  <si>
    <t>HP 504A Magenta Original LaserJet Toner Cartridge</t>
  </si>
  <si>
    <t>HP 504A toner LaserJet magenta authentique</t>
  </si>
  <si>
    <t>CE255A</t>
  </si>
  <si>
    <t>55A</t>
  </si>
  <si>
    <t>55</t>
  </si>
  <si>
    <t>HP 55A originele zwarte LaserJet tonercartridge</t>
  </si>
  <si>
    <t>HP 55A Black Original LaserJet Toner Cartridge</t>
  </si>
  <si>
    <t>HP 55A toner LaserJet noir authentique</t>
  </si>
  <si>
    <t>HP LaserJet P3015</t>
  </si>
  <si>
    <t>CE255X</t>
  </si>
  <si>
    <t>55X</t>
  </si>
  <si>
    <t>HP 55X originele high-capacity zwarte LaserJet tonercartridge</t>
  </si>
  <si>
    <t>HP 55X High Yield Black Original LaserJet Toner Cartridge</t>
  </si>
  <si>
    <t>HP 55X toner LaserJet noir grande capacité authentique</t>
  </si>
  <si>
    <t>CE255XD</t>
  </si>
  <si>
    <t>HP 55X originele high-capacity zwarte LaserJet tonercartridge, 2-pack</t>
  </si>
  <si>
    <t>HP 55X 2-pack High Yield Black Original LaserJet Toner Cartridges</t>
  </si>
  <si>
    <t>HP 55X pack de 2 toners noir grande capacité authentiques</t>
  </si>
  <si>
    <t>CE260A</t>
  </si>
  <si>
    <t>647A</t>
  </si>
  <si>
    <t>647</t>
  </si>
  <si>
    <t>HP 647A originele zwarte LaserJet tonercartridge</t>
  </si>
  <si>
    <t>HP 647A Black Original LaserJet Toner Cartridge</t>
  </si>
  <si>
    <t>HP 647A toner LaserJet noir authentique</t>
  </si>
  <si>
    <t>HP Color LaserJet CP4025/CP4525</t>
  </si>
  <si>
    <t>CE260X</t>
  </si>
  <si>
    <t>649X</t>
  </si>
  <si>
    <t>649</t>
  </si>
  <si>
    <t>HP 649X originele high-capacity zwarte LaserJet tonercartridge</t>
  </si>
  <si>
    <t>HP 649X High Yield Black Original LaserJet Toner Cartridge</t>
  </si>
  <si>
    <t>HP 649X toner LaserJet noir grande capacité authentique</t>
  </si>
  <si>
    <t>HP Color LaserJet CP4525</t>
  </si>
  <si>
    <t>CE261A</t>
  </si>
  <si>
    <t>648A</t>
  </si>
  <si>
    <t>648</t>
  </si>
  <si>
    <t>HP 648A originele cyaan LaserJet tonercartridge</t>
  </si>
  <si>
    <t>HP 648A Cyan Original LaserJet Toner Cartridge</t>
  </si>
  <si>
    <t>HP 648A toner LaserJet cyan authentique</t>
  </si>
  <si>
    <t>CE262A</t>
  </si>
  <si>
    <t>HP 648A originele gele LaserJet tonercartridge</t>
  </si>
  <si>
    <t>HP 648A Yellow Original LaserJet Toner Cartridge</t>
  </si>
  <si>
    <t>HP 648A toner LaserJet jaune authentique</t>
  </si>
  <si>
    <t>CE263A</t>
  </si>
  <si>
    <t>HP 648A originele magenta LaserJet tonercartridge</t>
  </si>
  <si>
    <t>HP 648A Magenta Original LaserJet Toner Cartridge</t>
  </si>
  <si>
    <t>HP 648A toner LaserJet magenta authentique</t>
  </si>
  <si>
    <t>CE264X</t>
  </si>
  <si>
    <t>646X</t>
  </si>
  <si>
    <t>646</t>
  </si>
  <si>
    <t>HP 646X originele high-capacity zwarte LaserJet tonercartridge</t>
  </si>
  <si>
    <t>HP 646X High Yield Black Original LaserJet Toner Cartridge</t>
  </si>
  <si>
    <t>HP 646X toner LaserJet noir haute capacité authentique</t>
  </si>
  <si>
    <t>HP Color Laser Jet CM4540MFP / HP Color Laser Jet CP4525MFP</t>
  </si>
  <si>
    <t>CE390A</t>
  </si>
  <si>
    <t>90A</t>
  </si>
  <si>
    <t>90</t>
  </si>
  <si>
    <t>HP 90A originele zwarte LaserJet tonercartridge</t>
  </si>
  <si>
    <t>HP 90A Black Original LaserJet Toner Cartridge</t>
  </si>
  <si>
    <t>HP 90A toner LaserJet noir authentique</t>
  </si>
  <si>
    <t>HP 90A Black Toner Cartridge with Smart Printing Technology</t>
  </si>
  <si>
    <t>CE390X</t>
  </si>
  <si>
    <t>90X</t>
  </si>
  <si>
    <t>HP 90X originele high-capacity zwarte LaserJet tonercartridge</t>
  </si>
  <si>
    <t>HP 90X High Yield Black Original LaserJet Toner Cartridge</t>
  </si>
  <si>
    <t>HP 90X toner LaserJet noir grande capacité authentique</t>
  </si>
  <si>
    <t>HP 90X Black Toner Cartridge with Smart Printing Technology</t>
  </si>
  <si>
    <t>CE390XD</t>
  </si>
  <si>
    <t>HP 90X originele high-capacity zwarte LaserJet tonercartridge, 2-pack</t>
  </si>
  <si>
    <t>HP 90X 2-pack High Yield Black Original LaserJet Toner Cartridges</t>
  </si>
  <si>
    <t>HP 90X pack de 2 toners LaserJet noir grande capacité authentiques</t>
  </si>
  <si>
    <t>HP LaserJet Enterprise M4555 MFP series</t>
  </si>
  <si>
    <t>CE400A</t>
  </si>
  <si>
    <t>507A</t>
  </si>
  <si>
    <t>507</t>
  </si>
  <si>
    <t>HP 507A originele zwarte LaserJet tonercartridge</t>
  </si>
  <si>
    <t>HP 507A Black Original LaserJet Toner Cartridge</t>
  </si>
  <si>
    <t>HP 507A toner LaserJet noir authentique</t>
  </si>
  <si>
    <t>HP LaserJet Enterprise 500 color M551n</t>
  </si>
  <si>
    <t>CE400X</t>
  </si>
  <si>
    <t>507X</t>
  </si>
  <si>
    <t>HP 507X originele high-capacity zwarte LaserJet tonercartridge</t>
  </si>
  <si>
    <t>HP 507X High Yield Black Original LaserJet Toner Cartridge</t>
  </si>
  <si>
    <t>HP 507X toner LaserJet noir grande capacité  authentique</t>
  </si>
  <si>
    <t>CE401A</t>
  </si>
  <si>
    <t>HP 507A originele cyaan LaserJet tonercartridge</t>
  </si>
  <si>
    <t>HP 507A Cyan Original LaserJet Toner Cartridge</t>
  </si>
  <si>
    <t>HP 507A toner LaserJet cyan authentique</t>
  </si>
  <si>
    <t>CE402A</t>
  </si>
  <si>
    <t>HP 507A originele gele LaserJet tonercartridge</t>
  </si>
  <si>
    <t>HP 507A Yellow Original LaserJet Toner Cartridge</t>
  </si>
  <si>
    <t>HP 507A toner LaserJet jaune authentique</t>
  </si>
  <si>
    <t>CE403A</t>
  </si>
  <si>
    <t>HP 507A originele magenta LaserJet tonercartridge</t>
  </si>
  <si>
    <t>HP 507A Magenta Original LaserJet Toner Cartridge</t>
  </si>
  <si>
    <t>HP 507A toner LaserJet magenta authentique</t>
  </si>
  <si>
    <t>CE410A</t>
  </si>
  <si>
    <t>305A</t>
  </si>
  <si>
    <t>305</t>
  </si>
  <si>
    <t>HP 305A originele zwarte LaserJet tonercartridge</t>
  </si>
  <si>
    <t>HP 305A Black Original LaserJet Toner Cartridge</t>
  </si>
  <si>
    <t>HP 305A toner LaserJet noir authentique</t>
  </si>
  <si>
    <t>HP LaserJet Pro Color M451/M351 printers and M475/M375 color MFPs</t>
  </si>
  <si>
    <t>CE410X</t>
  </si>
  <si>
    <t>305X</t>
  </si>
  <si>
    <t>HP 305X originele high-capacity zwarte LaserJet tonercartridge</t>
  </si>
  <si>
    <t>HP 305X High Yield Black Original LaserJet Toner Cartridge</t>
  </si>
  <si>
    <t>HP 305X toner LaserJet noir grande capacité authentique</t>
  </si>
  <si>
    <t>CE410XD</t>
  </si>
  <si>
    <t>HP 305X originele high-capacity zwarte LaserJet tonercartridge, 2-pack</t>
  </si>
  <si>
    <t>HP 305X 2-pack High Yield Black Original LaserJet Toner Cartridges</t>
  </si>
  <si>
    <t>HP 305X pack de 2 toners LaserJet noir grande capacité authentiques</t>
  </si>
  <si>
    <t>HP Color Laserjet M351/M451/M375/M475 Printer Series</t>
  </si>
  <si>
    <t>CE411A</t>
  </si>
  <si>
    <t>HP 305A originele cyaan LaserJet tonercartridge</t>
  </si>
  <si>
    <t>HP 305A Cyan Original LaserJet Toner Cartridge</t>
  </si>
  <si>
    <t>HP 305A toner LaserJet cyan authentique</t>
  </si>
  <si>
    <t>CE412A</t>
  </si>
  <si>
    <t>HP 305A originele gele LaserJet tonercartridge</t>
  </si>
  <si>
    <t>HP 305A Yellow Original LaserJet Toner Cartridge</t>
  </si>
  <si>
    <t>HP 305A toner LaserJet jaune authentique</t>
  </si>
  <si>
    <t>CE413A</t>
  </si>
  <si>
    <t>HP 305A originele magenta LaserJet tonercartridge</t>
  </si>
  <si>
    <t>HP 305A Magenta Original LaserJet Toner Cartridge</t>
  </si>
  <si>
    <t>HP 305A toner LaserJet magenta authentique</t>
  </si>
  <si>
    <t>CE505A</t>
  </si>
  <si>
    <t>05A</t>
  </si>
  <si>
    <t>05</t>
  </si>
  <si>
    <t>HP 05A originele zwarte LaserJet tonercartridge</t>
  </si>
  <si>
    <t>HP 05A Black Original LaserJet Toner Cartridge</t>
  </si>
  <si>
    <t>HP 05A toner LaserJet noir authentique</t>
  </si>
  <si>
    <t>HP LaserJet P2035/P2055</t>
  </si>
  <si>
    <t>CE505D</t>
  </si>
  <si>
    <t>HP 05A originele zwarte LaserJet tonercartridge, 2-pack</t>
  </si>
  <si>
    <t>HP 05A 2-pack Black Original LaserJet Toner Cartridges</t>
  </si>
  <si>
    <t>Pack de 2 toners noirs authentiques HP 05A LaserJet</t>
  </si>
  <si>
    <t>HP LJ P2035/P2055</t>
  </si>
  <si>
    <t>CE505X</t>
  </si>
  <si>
    <t>05X</t>
  </si>
  <si>
    <t>HP 05X originele high-capacity zwarte LaserJet tonercartridge</t>
  </si>
  <si>
    <t>HP 05X High Yield Black Original LaserJet Toner Cartridge</t>
  </si>
  <si>
    <t>HP 05X toner LaserJet noir grande capacité authentique</t>
  </si>
  <si>
    <t>HP LaserJet P2055</t>
  </si>
  <si>
    <t>CE505XD</t>
  </si>
  <si>
    <t>HP 05X originele high-capacity zwarte LaserJet tonercartridge, 2-pack</t>
  </si>
  <si>
    <t>HP 05X 2-pack High Yield Black Original LaserJet Toner Cartridges</t>
  </si>
  <si>
    <t>HP 05X pack de 2 toners LaserJet noir grande capacité authentiques</t>
  </si>
  <si>
    <t>HP LaserJet P2055/d/dn</t>
  </si>
  <si>
    <t>CF031A</t>
  </si>
  <si>
    <t>646A</t>
  </si>
  <si>
    <t>HP 646A originele cyaan LaserJet tonercartridge</t>
  </si>
  <si>
    <t>HP 646A Cyan Original LaserJet Toner Cartridge</t>
  </si>
  <si>
    <t>HP 646A toner LaserJet cyan authentique</t>
  </si>
  <si>
    <t>HP Color Laser Jet CM4540MFP</t>
  </si>
  <si>
    <t>CF032A</t>
  </si>
  <si>
    <t>HP 646A originele gele LaserJet tonercartridge</t>
  </si>
  <si>
    <t>HP 646A Yellow Original LaserJet Toner Cartridge</t>
  </si>
  <si>
    <t>HP 646A toner LaserJet jaune authentique</t>
  </si>
  <si>
    <t>CF033A</t>
  </si>
  <si>
    <t>HP 646A originele magenta LaserJet tonercartridge</t>
  </si>
  <si>
    <t>HP 646A Magenta Original LaserJet Toner Cartridge</t>
  </si>
  <si>
    <t>HP 646A toner LaserJet magenta authentique</t>
  </si>
  <si>
    <t>CF226A</t>
  </si>
  <si>
    <t>26A</t>
  </si>
  <si>
    <t>26</t>
  </si>
  <si>
    <t>HP 26A originele zwarte LaserJet tonercartridge</t>
  </si>
  <si>
    <t>HP 26A Black Original LaserJet Toner Cartridge</t>
  </si>
  <si>
    <t>HP 26A toner LaserJet noir authentique</t>
  </si>
  <si>
    <t>HP LaserJet Pro M402/MFP M426</t>
  </si>
  <si>
    <t>CF226X</t>
  </si>
  <si>
    <t>26X</t>
  </si>
  <si>
    <t>HP 26X originele high-capacity zwarte LaserJet tonercartridge</t>
  </si>
  <si>
    <t>HP 26X High Yield Black Original LaserJet Toner Cartridge</t>
  </si>
  <si>
    <t>HP 26X toner LaserJet noir grande capacité authentique</t>
  </si>
  <si>
    <t>CF226XD</t>
  </si>
  <si>
    <t>HP 26X originele high-capacity zwarte LaserJet tonercartridges, 2-pack</t>
  </si>
  <si>
    <t>HP 26X 2-pack High Yield Black Original LaserJet Toner Cartridges</t>
  </si>
  <si>
    <t>HP 26X LaserJet, lot de 2 cartouches de toner grande capacité authentiques, noir</t>
  </si>
  <si>
    <t>CF237A</t>
  </si>
  <si>
    <t>37A</t>
  </si>
  <si>
    <t>37</t>
  </si>
  <si>
    <t>Originele HP 37A zwarte LaserJet tonercartridge</t>
  </si>
  <si>
    <t>HP 37A Black Original LaserJet Toner Cartridge</t>
  </si>
  <si>
    <t>Cartouche de toner noir authentique HP 37A LaserJet</t>
  </si>
  <si>
    <t>HP LaserJet Enterprise M607 / M608 / M609 / MFP M631 / MFP M632 / MFP M 633</t>
  </si>
  <si>
    <t>CF237X</t>
  </si>
  <si>
    <t>37X</t>
  </si>
  <si>
    <t>Originele HP 37X high-capacity zwarte LaserJet tonercartridge</t>
  </si>
  <si>
    <t>HP 37X High Yield Black Original LaserJet Toner Cartridge</t>
  </si>
  <si>
    <t>Cartouche de toner noir authentique HP 37X LaserJet grande capacité</t>
  </si>
  <si>
    <t>HP LaserJet Enterprise M608 / M609 / MFP M631 / MFP M632 / MFP M 633</t>
  </si>
  <si>
    <t>CF237Y</t>
  </si>
  <si>
    <t>37Y</t>
  </si>
  <si>
    <t>Originele HP 37Y extra high-capacity zwarte LaserJet tonercartridge</t>
  </si>
  <si>
    <t>HP 37Y Extra High Yield Black Original LaserJet Toner Cartridge</t>
  </si>
  <si>
    <t>Cartouche de toner noir authentique HP 37Y LaserJet très grande capacité</t>
  </si>
  <si>
    <t>CF252XM</t>
  </si>
  <si>
    <t>410X</t>
  </si>
  <si>
    <t>410</t>
  </si>
  <si>
    <t>HP 410X originele high-capacity cyaan/magenta/gele LaserJet tonercartridges, 3-pack</t>
  </si>
  <si>
    <t>HP 410X 3-pack High Yield Cyan/Magenta/Yellow Original LaserJet Toner Cartridges</t>
  </si>
  <si>
    <t>HP 410XLaserJet, lot de 3 cartouches de toner grande capacité authentiques, cyan/magenta/jaune</t>
  </si>
  <si>
    <t>HP Color LaserJet Pro M377/M452/MFP M477</t>
  </si>
  <si>
    <t>CF259A</t>
  </si>
  <si>
    <t>59A</t>
  </si>
  <si>
    <t>59</t>
  </si>
  <si>
    <t>HP 59A originele zwarte LaserJet tonercartridge</t>
  </si>
  <si>
    <t>HP 59A Black Original LaserJet Toner Cartridge</t>
  </si>
  <si>
    <t>HP 59A Toner noir LaserJet authentique</t>
  </si>
  <si>
    <t>HP LaserJet Pro M304/HP LaserJet Pro M404 /HP LaserJet Pro MFP M428</t>
  </si>
  <si>
    <t>CF259X</t>
  </si>
  <si>
    <t>59X</t>
  </si>
  <si>
    <t>HP 59X originele high-capacity zwarte LaserJet tonercartridge</t>
  </si>
  <si>
    <t>HP 59X High Yield Black Original LaserJet Toner Cartridge</t>
  </si>
  <si>
    <t>HP 59X Toner noir LaserJet authentique grande capacité</t>
  </si>
  <si>
    <t>CF280A</t>
  </si>
  <si>
    <t>80A</t>
  </si>
  <si>
    <t>80</t>
  </si>
  <si>
    <t>HP 80A originele zwarte LaserJet tonercartridge</t>
  </si>
  <si>
    <t>HP 80A Black Original LaserJet Toner Cartridge</t>
  </si>
  <si>
    <t>HP 80A toner LaserJet noir authentique</t>
  </si>
  <si>
    <t>HP Laserjet Pro 400 M401 / MFP M425 series</t>
  </si>
  <si>
    <t>CF280X</t>
  </si>
  <si>
    <t>80X</t>
  </si>
  <si>
    <t>HP 80X originele high-capacity zwarte LaserJet tonercartridge</t>
  </si>
  <si>
    <t>HP 80X High Yield Black Original LaserJet Toner Cartridge</t>
  </si>
  <si>
    <t xml:space="preserve">HP 80X toner LaserJet noir grande capacité authentique </t>
  </si>
  <si>
    <t>CF280XD</t>
  </si>
  <si>
    <t>HP 80X originele high-capacity zwarte LaserJet tonercartridge, 2-pack</t>
  </si>
  <si>
    <t>HP 80X 2-pack High Yield Black Original LaserJet Toner Cartridges</t>
  </si>
  <si>
    <t>HP 80X pack de 2 cartouches authentiques de toner LaserJet noir grande capacité</t>
  </si>
  <si>
    <t>HP LaserJet 400 Printer/MFP series</t>
  </si>
  <si>
    <t>EMEA excl. CIS, Russia</t>
  </si>
  <si>
    <t>CF281A</t>
  </si>
  <si>
    <t>81A</t>
  </si>
  <si>
    <t>81</t>
  </si>
  <si>
    <t>HP 81A originele zwarte LaserJet tonercartridge</t>
  </si>
  <si>
    <t>HP 81A Black Original LaserJet Toner Cartridge</t>
  </si>
  <si>
    <t>HP 81A toner LaserJet noir authentique</t>
  </si>
  <si>
    <t>HP LaserJet Enterprise MFP M630/M604/M605/M606</t>
  </si>
  <si>
    <t>CF281X</t>
  </si>
  <si>
    <t>81X</t>
  </si>
  <si>
    <t>HP 81X originele high-capacity zwarte LaserJet tonercartridge</t>
  </si>
  <si>
    <t>HP 81X High Yield Black Original LaserJet Toner Cartridge</t>
  </si>
  <si>
    <t>HP 81X toner LaserJet noir authentique grande capacité</t>
  </si>
  <si>
    <t>CF287A</t>
  </si>
  <si>
    <t>87A</t>
  </si>
  <si>
    <t>87</t>
  </si>
  <si>
    <t>HP 87A originele zwarte LaserJet tonercartridge</t>
  </si>
  <si>
    <t>HP 87A Black Original LaserJet Toner Cartridge</t>
  </si>
  <si>
    <t>HP 87A toner LaserJet noir authentique</t>
  </si>
  <si>
    <t>HP LaserJet Enterprise M506/MFP 527</t>
  </si>
  <si>
    <t>CF287AS</t>
  </si>
  <si>
    <t>87X</t>
  </si>
  <si>
    <t>Originele HP 87AS zwarte LaserJet tonercartridge</t>
  </si>
  <si>
    <t>HP 87AS Black Original LaserJet Toner Cartridge</t>
  </si>
  <si>
    <t>HP 87AS toner LaserJet noir authentique</t>
  </si>
  <si>
    <t>HP LaserJet Enterprise M506/MFP M527 &amp; LaserJet Pro M501</t>
  </si>
  <si>
    <t>CF287X</t>
  </si>
  <si>
    <t>HP 87X originele high-capacity zwarte LaserJet tonercartridge</t>
  </si>
  <si>
    <t>HP 87X High Yield Black Original LaserJet Toner Cartridge</t>
  </si>
  <si>
    <t>HP 87X toner LaserJet noir grande capacité authentique</t>
  </si>
  <si>
    <t>CF287XD</t>
  </si>
  <si>
    <t>HP 87X originele high-capacity zwarte LaserJet tonercartridges, 2-pack</t>
  </si>
  <si>
    <t>HP 87X 2-pack High Yield Black Original LaserJet Toner Cartridges</t>
  </si>
  <si>
    <t>HP 87X LaserJet, lot de 2 cartouches de toner grande capacité authentiques, noir</t>
  </si>
  <si>
    <t>CF289A</t>
  </si>
  <si>
    <t>89A</t>
  </si>
  <si>
    <t>89</t>
  </si>
  <si>
    <t>HP 89A originele zwarte LaserJet tonercartridge</t>
  </si>
  <si>
    <t>HP 89A Black Original LaserJet Toner Cartridge</t>
  </si>
  <si>
    <t>Toner noir LaserJet HP 89A authentique</t>
  </si>
  <si>
    <t>LJ Enterprise M507/LJ Enterprise MFP M528</t>
  </si>
  <si>
    <t>CF289X</t>
  </si>
  <si>
    <t>89X</t>
  </si>
  <si>
    <t>HP 89X originele high-capacity zwarte LaserJet tonercartridge</t>
  </si>
  <si>
    <t>HP 89X High Yield Black Original LaserJet Toner Cartridge</t>
  </si>
  <si>
    <t>Toner noir LaserJet HP 89X authentique grande capacité</t>
  </si>
  <si>
    <t>CF289Y</t>
  </si>
  <si>
    <t>89Y</t>
  </si>
  <si>
    <t>HP 89Y originele extra high-capacity zwarte LaserJet tonercartridge</t>
  </si>
  <si>
    <t>HP 89Y Extra High Yield Black Original LaserJet Toner Cartridge</t>
  </si>
  <si>
    <t>Toner noir HP LaserJet HP 89Y authentique extra grande capacité</t>
  </si>
  <si>
    <t>CF320A</t>
  </si>
  <si>
    <t>652A</t>
  </si>
  <si>
    <t>652</t>
  </si>
  <si>
    <t>HP 652A originele zwarte LaserJet tonercartridge</t>
  </si>
  <si>
    <t>HP 652A Black Original LaserJet Toner Cartridge</t>
  </si>
  <si>
    <t>Cartouche de toner noir authentique HP LaserJet 652A</t>
  </si>
  <si>
    <t>HP Color LaserJet Enterprise M651/MFP M680</t>
  </si>
  <si>
    <t>CF321A</t>
  </si>
  <si>
    <t>653A</t>
  </si>
  <si>
    <t>653</t>
  </si>
  <si>
    <t>HP 653A originele cyaan LaserJet tonercartridge</t>
  </si>
  <si>
    <t>HP 653A Cyan Original LaserJet Toner Cartridge</t>
  </si>
  <si>
    <t>Cartouche de toner cyan originale LaserJet HP 653A</t>
  </si>
  <si>
    <t>HP Color LaserJet Enterprise MFP M680</t>
  </si>
  <si>
    <t>CF322A</t>
  </si>
  <si>
    <t>HP 653A originele gele LaserJet tonercartridge</t>
  </si>
  <si>
    <t>HP 653A Yellow Original LaserJet Toner Cartridge</t>
  </si>
  <si>
    <t>Cartouche de toner jaune originale HP LaserJet 653A</t>
  </si>
  <si>
    <t>CF323A</t>
  </si>
  <si>
    <t>HP 653A originele magenta LaserJet tonercartridge</t>
  </si>
  <si>
    <t>HP 653A Magenta Original LaserJet Toner Cartridge</t>
  </si>
  <si>
    <t>Cartouche de toner magenta originale HP LaserJet 653A</t>
  </si>
  <si>
    <t>CF330X</t>
  </si>
  <si>
    <t>654X</t>
  </si>
  <si>
    <t>654</t>
  </si>
  <si>
    <t>HP 654X originele high-capacity zwarte LaserJet tonercartridge</t>
  </si>
  <si>
    <t>HP 654X High Yield Black Original LaserJet Toner Cartridge</t>
  </si>
  <si>
    <t>Cartouche de toner noir authentique grande capacité HP LaserJet 654X</t>
  </si>
  <si>
    <t>HP Color LaserJet Enterprise M651</t>
  </si>
  <si>
    <t>CF331A</t>
  </si>
  <si>
    <t>654A</t>
  </si>
  <si>
    <t>HP 654A originele cyaan LaserJet tonercartridge</t>
  </si>
  <si>
    <t>HP 654A Cyan Original LaserJet Toner Cartridge</t>
  </si>
  <si>
    <t>Cartouche de toner cyan authentique HP LaserJet 654A</t>
  </si>
  <si>
    <t>CF332A</t>
  </si>
  <si>
    <t>HP 654A originele gele LaserJet tonercartridge</t>
  </si>
  <si>
    <t>HP 654A Yellow Original LaserJet Toner Cartridge</t>
  </si>
  <si>
    <t>Cartouche de toner jaune authentique HP LaserJet 654A</t>
  </si>
  <si>
    <t>CF333A</t>
  </si>
  <si>
    <t>HP 654A originele magenta LaserJet tonercartridge</t>
  </si>
  <si>
    <t>HP 654A Magenta Original LaserJet Toner Cartridge</t>
  </si>
  <si>
    <t>Cartouche de toner magenta authentique HP LaserJet 654A</t>
  </si>
  <si>
    <t>CF360A</t>
  </si>
  <si>
    <t>508A</t>
  </si>
  <si>
    <t>508</t>
  </si>
  <si>
    <t>HP 508A Black Original LaserJet Toner Cartridge</t>
  </si>
  <si>
    <t>HP Color LaserJet Enterprise M552/M553</t>
  </si>
  <si>
    <t>CF360X</t>
  </si>
  <si>
    <t>508X</t>
  </si>
  <si>
    <t>HP 508X originele high-capacity zwarte LaserJet tonercartridge</t>
  </si>
  <si>
    <t>HP 508X High Yield Black Original LaserJet Toner Cartridge</t>
  </si>
  <si>
    <t>HP 508X toner LaserJet Noir grande capacité authentique</t>
  </si>
  <si>
    <t>CF361A</t>
  </si>
  <si>
    <t>HP 508A Cyan Original LaserJet Toner Cartridge</t>
  </si>
  <si>
    <t>CF361X</t>
  </si>
  <si>
    <t>HP 508X originele high-capacity cyaan LaserJet tonercartridge</t>
  </si>
  <si>
    <t>HP 508X High Yield Cyan Original LaserJet Toner Cartridge</t>
  </si>
  <si>
    <t>HP 508X toner LaserJet Cyan grande capacité authentique</t>
  </si>
  <si>
    <t>CF362A</t>
  </si>
  <si>
    <t>HP 508A Yellow Original LaserJet Toner Cartridge</t>
  </si>
  <si>
    <t>HP 508A toner LaserJet Jaune authentique</t>
  </si>
  <si>
    <t>CF362X</t>
  </si>
  <si>
    <t>HP 508X originele high-capacity gele LaserJet tonercartridge</t>
  </si>
  <si>
    <t>HP 508X High Yield Yellow Original LaserJet Toner Cartridge</t>
  </si>
  <si>
    <t>HP 508X toner LaserJet Jaune grande capacité authentique</t>
  </si>
  <si>
    <t>CF363A</t>
  </si>
  <si>
    <t>HP 508A Magenta Original LaserJet Toner Cartridge</t>
  </si>
  <si>
    <t>CF363X</t>
  </si>
  <si>
    <t>HP 508X originele high-capacity magenta LaserJet tonercartridge</t>
  </si>
  <si>
    <t>HP 508X High Yield Magenta Original LaserJet Toner Cartridge</t>
  </si>
  <si>
    <t>HP 508X toner LaserJet Magenta grande capacité authentique</t>
  </si>
  <si>
    <t>CF370AM</t>
  </si>
  <si>
    <t>HP 305A originele cyaan/magenta/gele LaserJet tonercartridge, 3-pack</t>
  </si>
  <si>
    <t>HP 305A 3-pack Cyan/Magenta/Yellow Original LaserJet Toner Cartridges</t>
  </si>
  <si>
    <t>HP 305A pack de 3 toners LaserJet cyan/magenta/jaune authentiques</t>
  </si>
  <si>
    <t>CF372AM</t>
  </si>
  <si>
    <t>HP 304A originele cyaan/magenta/gele LaserJet tonercartridge, 3-pack</t>
  </si>
  <si>
    <t>HP 304A 3-pack Cyan/Magenta/Yellow Original LaserJet Toner Cartridges</t>
  </si>
  <si>
    <t>HP 304A pack de 3 toners LaserJet cyan/magenta/jaune authentiques</t>
  </si>
  <si>
    <t>HP LaserJet Pro CP2025/ CM2320 MFP printer supplies</t>
  </si>
  <si>
    <t>CF380A</t>
  </si>
  <si>
    <t>312A</t>
  </si>
  <si>
    <t>312</t>
  </si>
  <si>
    <t>HP 312A originele zwarte LaserJet tonercartridge</t>
  </si>
  <si>
    <t>HP 312A Black Original LaserJet Toner Cartridge</t>
  </si>
  <si>
    <t>Cartouche de toner noir authentique HP LaserJet 312A</t>
  </si>
  <si>
    <t>HP LaserJet Pro 400 color MFP M476</t>
  </si>
  <si>
    <t>CF380X</t>
  </si>
  <si>
    <t>312X</t>
  </si>
  <si>
    <t>HP 312X originele high-capacity zwarte LaserJet tonercartridge</t>
  </si>
  <si>
    <t>HP 312X High Yield Black Original LaserJet Toner Cartridge</t>
  </si>
  <si>
    <t>Cartouche de toner noir authentique grande capacité HP LaserJet 312X</t>
  </si>
  <si>
    <t>CF381A</t>
  </si>
  <si>
    <t>HP 312A originele cyaan LaserJet tonercartridge</t>
  </si>
  <si>
    <t>HP 312A Cyan Original LaserJet Toner Cartridge</t>
  </si>
  <si>
    <t>Cartouche de toner cyan authentique HP LaserJet 312A</t>
  </si>
  <si>
    <t>CF382A</t>
  </si>
  <si>
    <t>HP 312A originele gele LaserJet tonercartridge</t>
  </si>
  <si>
    <t>HP 312A Yellow Original LaserJet Toner Cartridge</t>
  </si>
  <si>
    <t>Cartouche de toner jaune authentique HP LaserJet 312A</t>
  </si>
  <si>
    <t>CF383A</t>
  </si>
  <si>
    <t>HP 312A originele magenta LaserJet tonercartridge</t>
  </si>
  <si>
    <t>HP 312A Magenta Original LaserJet Toner Cartridge</t>
  </si>
  <si>
    <t>Cartouche de toner magenta authentique HP LaserJet 312A</t>
  </si>
  <si>
    <t>CF410A</t>
  </si>
  <si>
    <t>410A</t>
  </si>
  <si>
    <t>HP 410A originele zwarte LaserJet tonercartridge</t>
  </si>
  <si>
    <t>HP 410A Black Original LaserJet Toner Cartridge</t>
  </si>
  <si>
    <t>HP 410A toner LaserJet noir authentique</t>
  </si>
  <si>
    <t>HP Color LaserJet Pro M452/MFP M477</t>
  </si>
  <si>
    <t>CF410X</t>
  </si>
  <si>
    <t>HP 410X originele high-capacity zwarte LaserJet tonercartridge</t>
  </si>
  <si>
    <t>HP 410X High Yield Black Original LaserJet Toner Cartridge</t>
  </si>
  <si>
    <t>HP 410X toner LaserJet noir grande capacité authentique</t>
  </si>
  <si>
    <t>CF410XD</t>
  </si>
  <si>
    <t>HP 410X originele high-capacity zwarte LaserJet tonercartridges, 2-pack</t>
  </si>
  <si>
    <t>HP 410X 2-pack High Yield Black Original LaserJet Toner Cartridges</t>
  </si>
  <si>
    <t>HP 410X LaserJet, lot de 2 cartouches de toner grande capacité authentiques, noir</t>
  </si>
  <si>
    <t>CF411A</t>
  </si>
  <si>
    <t>HP 410A originele cyaan LaserJet tonercartridge</t>
  </si>
  <si>
    <t>HP 410A Cyan Original LaserJet Toner Cartridge</t>
  </si>
  <si>
    <t>HP 410A toner LaserJet cyan authentique</t>
  </si>
  <si>
    <t>CF411X</t>
  </si>
  <si>
    <t>HP 410X originele high-capacity cyaan LaserJet tonercartridge</t>
  </si>
  <si>
    <t>HP 410X High Yield Cyan Original LaserJet Toner Cartridge</t>
  </si>
  <si>
    <t>HP 410X toner LaserJet cyan grande capacité authentique</t>
  </si>
  <si>
    <t>CF412A</t>
  </si>
  <si>
    <t>HP 410A originele gele LaserJet tonercartridge</t>
  </si>
  <si>
    <t>HP 410A Yellow Original LaserJet Toner Cartridge</t>
  </si>
  <si>
    <t>HP 410A toner LaserJet jaune authentique</t>
  </si>
  <si>
    <t>CF412X</t>
  </si>
  <si>
    <t>HP 410X originele high-capacity gele LaserJet tonercartridge</t>
  </si>
  <si>
    <t>HP 410X High Yield Yellow Original LaserJet Toner Cartridge</t>
  </si>
  <si>
    <t>HP 410X toner LaserJet jaune grande capacité authentique</t>
  </si>
  <si>
    <t>CF413A</t>
  </si>
  <si>
    <t>HP 410A originele magenta LaserJet tonercartridge</t>
  </si>
  <si>
    <t>HP 410A Magenta Original LaserJet Toner Cartridge</t>
  </si>
  <si>
    <t>HP 410A toner LaserJet magenta authentique</t>
  </si>
  <si>
    <t>CF413X</t>
  </si>
  <si>
    <t>HP 410X originele high-capacity magenta LaserJet tonercartridge</t>
  </si>
  <si>
    <t>HP 410X High Yield Magenta Original LaserJet Toner Cartridge</t>
  </si>
  <si>
    <t>HP 410X toner LaserJet magenta grande capacité authentique</t>
  </si>
  <si>
    <t>CF440AM</t>
  </si>
  <si>
    <t>HP 312A originele cyaan/magenta/gele LaserJet tonercartridges, 3-pack</t>
  </si>
  <si>
    <t>HP 312A 3-pack Cyan/Magenta/Yellow Original LaserJet Toner Cartridges</t>
  </si>
  <si>
    <t>HP 312A, lot de 3 toners LaserJet authentiques, cyan/magenta/jaune</t>
  </si>
  <si>
    <t>HP LaserJet Pro 400 Color MFP M476</t>
  </si>
  <si>
    <t>CF450A</t>
  </si>
  <si>
    <t>655A</t>
  </si>
  <si>
    <t>655</t>
  </si>
  <si>
    <t>Originele HP 655A zwarte LaserJet tonercartridge</t>
  </si>
  <si>
    <t>HP 655A Black Original LaserJet Toner Cartridge</t>
  </si>
  <si>
    <t>HP 655A toner LaserJet noir conçu par HP</t>
  </si>
  <si>
    <t>HP Color LaserJet Enterprise M652 / M653 / MFP M681 / MFP M682</t>
  </si>
  <si>
    <t>CF451A</t>
  </si>
  <si>
    <t>Originele HP 655A cyaan LaserJet tonercartridge</t>
  </si>
  <si>
    <t>HP 655A Cyan Original LaserJet Toner Cartridge</t>
  </si>
  <si>
    <t>HP 655A toner LaserJet cyan conçu par HP</t>
  </si>
  <si>
    <t>CF452A</t>
  </si>
  <si>
    <t>Originele HP 655A gele LaserJet tonercartridge</t>
  </si>
  <si>
    <t>HP 655A Yellow Original LaserJet Toner Cartridge</t>
  </si>
  <si>
    <t>HP 655A toner LaserJet jaune conçu par HP</t>
  </si>
  <si>
    <t>CF453A</t>
  </si>
  <si>
    <t>Originele HP 655A magenta LaserJet tonercartridge</t>
  </si>
  <si>
    <t>HP 655A Magenta Original LaserJet Toner Cartridge</t>
  </si>
  <si>
    <t>HP 655A toner LaserJet magenta conçu par HP</t>
  </si>
  <si>
    <t>CF460X</t>
  </si>
  <si>
    <t>656X</t>
  </si>
  <si>
    <t>656</t>
  </si>
  <si>
    <t>HP 656X originele high-capacity zwarte LaserJet tonercartridge</t>
  </si>
  <si>
    <t>HP 656X High Yield Black Original LaserJet Toner Cartridge</t>
  </si>
  <si>
    <t>HP 656X toner LaserJet noir grande capacité conçu par HP</t>
  </si>
  <si>
    <t>HP Color LaserJet Enterprise M652 / M653</t>
  </si>
  <si>
    <t>CF461X</t>
  </si>
  <si>
    <t>HP 656X originele high-capacity cyaan LaserJet tonercartridge</t>
  </si>
  <si>
    <t>HP 656X High Yield Cyan Original LaserJet Toner Cartridge</t>
  </si>
  <si>
    <t>HP 656X toner LaserJet cyan grande capacité conçu par HP</t>
  </si>
  <si>
    <t>CF462X</t>
  </si>
  <si>
    <t>HP 656X originele high-capacity gele LaserJet tonercartridge</t>
  </si>
  <si>
    <t>HP 656X High Yield Yellow Original LaserJet Toner Cartridge</t>
  </si>
  <si>
    <t>HP 656X toner LaserJet jaune grande capacité conçu par HP</t>
  </si>
  <si>
    <t>CF463X</t>
  </si>
  <si>
    <t>HP 656X originele high-capacity magenta LaserJet tonercartridge</t>
  </si>
  <si>
    <t>HP 656X High Yield Magenta Original LaserJet Toner Cartridge</t>
  </si>
  <si>
    <t>HP 656X toner LaserJet magenta grande capacité conçu par HP</t>
  </si>
  <si>
    <t>CF470X</t>
  </si>
  <si>
    <t>657X</t>
  </si>
  <si>
    <t>657</t>
  </si>
  <si>
    <t>HP 657X originele high-capacity zwarte LaserJet tonercartridge</t>
  </si>
  <si>
    <t>HP 657X High Yield Black Original LaserJet Toner Cartridge</t>
  </si>
  <si>
    <t>Cartouche de toner noir HP 657X LaserJet grande capacité authentique</t>
  </si>
  <si>
    <t>HP Color LaserJet Enterprise MFP M681 / MFP M682</t>
  </si>
  <si>
    <t>CF471X</t>
  </si>
  <si>
    <t>HP 657X originele high-capacity cyaan LaserJet tonercartridge</t>
  </si>
  <si>
    <t>HP 657X High Yield Cyan Original LaserJet Toner Cartridge</t>
  </si>
  <si>
    <t>Cartouche de toner cyan HP 657X LaserJet grande capacité authentique</t>
  </si>
  <si>
    <t>CF472X</t>
  </si>
  <si>
    <t>HP 657X originele high-capacity gele LaserJet tonercartridge</t>
  </si>
  <si>
    <t>HP 657X High Yield Yellow Original LaserJet Toner Cartridge</t>
  </si>
  <si>
    <t>Cartouche de toner jaune HP 657X LaserJet grande capacité authentique</t>
  </si>
  <si>
    <t>CF473X</t>
  </si>
  <si>
    <t>HP 657X originele high-capacity magenta LaserJet tonercartridge</t>
  </si>
  <si>
    <t>HP 657X High Yield Magenta Original LaserJet Toner Cartridge</t>
  </si>
  <si>
    <t>Cartouche de toner magenta HP 657X LaserJet grande capacité authentique</t>
  </si>
  <si>
    <t>Q2613X</t>
  </si>
  <si>
    <t>13X</t>
  </si>
  <si>
    <t>13</t>
  </si>
  <si>
    <t>HP 13X originele high-capacity zwarte LaserJet tonercartridge</t>
  </si>
  <si>
    <t>HP 13X High Yield Black Original LaserJet Toner Cartridge</t>
  </si>
  <si>
    <t>HP 13X toner noir haute capacité LaserJet authentique</t>
  </si>
  <si>
    <t>HP LaserJet 1300</t>
  </si>
  <si>
    <t>Q5949A</t>
  </si>
  <si>
    <t>49A</t>
  </si>
  <si>
    <t>49</t>
  </si>
  <si>
    <t>HP 49A originele zwarte LaserJet tonercartridge</t>
  </si>
  <si>
    <t>HP 49A Black Original LaserJet Toner Cartridge</t>
  </si>
  <si>
    <t>HP 49A toner LaserJet noir authentique</t>
  </si>
  <si>
    <t>HP LaserJet 1160/1320/3390</t>
  </si>
  <si>
    <t>Q5949X</t>
  </si>
  <si>
    <t>49X</t>
  </si>
  <si>
    <t>HP 49X originele high-capacity zwarte LaserJet tonercartridge</t>
  </si>
  <si>
    <t>HP 49X High Yield Black Original LaserJet Toner Cartridge</t>
  </si>
  <si>
    <t>HP 49X toner LaserJet noir grande capacité  authentique</t>
  </si>
  <si>
    <t>HP LaserJet 1320/3390</t>
  </si>
  <si>
    <t>Q5950A</t>
  </si>
  <si>
    <t>643A</t>
  </si>
  <si>
    <t>643</t>
  </si>
  <si>
    <t>HP 643A originele zwarte LaserJet tonercartridge</t>
  </si>
  <si>
    <t>HP 643A Black Original LaserJet Toner Cartridge</t>
  </si>
  <si>
    <t>HP 643A toner LaserJet noir authentique</t>
  </si>
  <si>
    <t>HP Color LaserJet 4700</t>
  </si>
  <si>
    <t>Q5951A</t>
  </si>
  <si>
    <t>HP 643A originele cyaan LaserJet tonercartridge</t>
  </si>
  <si>
    <t>HP 643A Cyan Original LaserJet Toner Cartridge</t>
  </si>
  <si>
    <t>HP 643A toner LaserJet cyan authentique</t>
  </si>
  <si>
    <t>Q5952A</t>
  </si>
  <si>
    <t>HP 643A originele gele LaserJet tonercartridge</t>
  </si>
  <si>
    <t>HP 643A Yellow Original LaserJet Toner Cartridge</t>
  </si>
  <si>
    <t>HP 643A toner LaserJet jaune authentique</t>
  </si>
  <si>
    <t>Q5953A</t>
  </si>
  <si>
    <t>HP 643A originele magenta LaserJet tonercartridge</t>
  </si>
  <si>
    <t>HP 643A Magenta Original LaserJet Toner Cartridge</t>
  </si>
  <si>
    <t>HP 643A toner LaserJet magenta authentique</t>
  </si>
  <si>
    <t>Q7551A</t>
  </si>
  <si>
    <t>51A</t>
  </si>
  <si>
    <t>51</t>
  </si>
  <si>
    <t>HP 51A originele zwarte LaserJet tonercartridge</t>
  </si>
  <si>
    <t>HP 51A Black Original LaserJet Toner Cartridge</t>
  </si>
  <si>
    <t>HP 51A toner LaserJet noir authentique</t>
  </si>
  <si>
    <t>HP LaserJet P3005/M3035/M3037</t>
  </si>
  <si>
    <t>Q7553A</t>
  </si>
  <si>
    <t>53A</t>
  </si>
  <si>
    <t>53</t>
  </si>
  <si>
    <t>HP 53A originele zwarte LaserJet tonercartridge</t>
  </si>
  <si>
    <t>HP 53A Black Original LaserJet Toner Cartridge</t>
  </si>
  <si>
    <t>HP 53A toner LaserJet noir authentique</t>
  </si>
  <si>
    <t>HP LaserJet P2015</t>
  </si>
  <si>
    <t>Q7553X</t>
  </si>
  <si>
    <t>53X</t>
  </si>
  <si>
    <t>HP 53X originele high-capacity zwarte LaserJet tonercartridge</t>
  </si>
  <si>
    <t>HP 53X High Yield Black Original LaserJet Toner Cartridge</t>
  </si>
  <si>
    <t>HP 53X toner LaserJet noir grande capacité authentique</t>
  </si>
  <si>
    <t>W1470A</t>
  </si>
  <si>
    <t>147A</t>
  </si>
  <si>
    <t>147</t>
  </si>
  <si>
    <t>HP 147A originele zwarte LaserJet tonercartridge</t>
  </si>
  <si>
    <t>HP 147A Black Original LaserJet Toner Cartridge</t>
  </si>
  <si>
    <t>Cartouche de toner noir HP 147A LaserJet authentique</t>
  </si>
  <si>
    <t>HP LaserJet Enterprise M611/M612, MFP M634/M635/M636</t>
  </si>
  <si>
    <t xml:space="preserve">	194441304671</t>
  </si>
  <si>
    <t>W1470X</t>
  </si>
  <si>
    <t>147X</t>
  </si>
  <si>
    <t>HP 147X originele high-capacity zwarte LaserJet tonercartridge</t>
  </si>
  <si>
    <t>HP 147X High Yield Black Original LaserJet Toner Cartridge</t>
  </si>
  <si>
    <t>Toner LaserJet noir grande capacité HP authentique 147X</t>
  </si>
  <si>
    <t>194441304688</t>
  </si>
  <si>
    <t>W1470Y</t>
  </si>
  <si>
    <t>147Y</t>
  </si>
  <si>
    <t>HP 147Y originele extra high-capacity zwarte LaserJet tonercartridge</t>
  </si>
  <si>
    <t>HP 147Y Extra High Yield Black Original LaserJet Toner Cartridge</t>
  </si>
  <si>
    <t>Toner noir extra grande capacité HP LaserJet authentique 147Y</t>
  </si>
  <si>
    <t xml:space="preserve">	194441304695</t>
  </si>
  <si>
    <t>W1490A</t>
  </si>
  <si>
    <t>HP 149A originele zwarte LaserJet tonercartridge</t>
  </si>
  <si>
    <t>HP 149A Black Original LaserJet Toner Cartridge</t>
  </si>
  <si>
    <t>Cartouche de toner LaserJet authentique noir HP 149A</t>
  </si>
  <si>
    <t>EU3</t>
  </si>
  <si>
    <t>W1490X</t>
  </si>
  <si>
    <t>HP 149X originele high-capacity zwarte LaserJet tonercartridge</t>
  </si>
  <si>
    <t>HP 149X Black Original LaserJet Toner Cartridge</t>
  </si>
  <si>
    <t>Cartouche de toner LaserJet authentique noir HP 149X grande capacité</t>
  </si>
  <si>
    <t>W2030A</t>
  </si>
  <si>
    <t>415A</t>
  </si>
  <si>
    <t>415</t>
  </si>
  <si>
    <t>HP 415A originele zwarte LaserJet tonercartridge</t>
  </si>
  <si>
    <t>HP 415A Black Original LaserJet Toner Cartridge</t>
  </si>
  <si>
    <t>HP 415A Toner noir LaserJet authentique</t>
  </si>
  <si>
    <t>HP Color LaserJet Pro M454/HP Color LaserJet Pro MFP M479</t>
  </si>
  <si>
    <t>W2030X</t>
  </si>
  <si>
    <t>415X</t>
  </si>
  <si>
    <t>HP 415X originele high-capacity zwarte LaserJet tonercartridge</t>
  </si>
  <si>
    <t>HP 415X High Yield Black Original LaserJet Toner Cartridge</t>
  </si>
  <si>
    <t>HP 415X Toner noir LaserJet authentique grande capacité</t>
  </si>
  <si>
    <t>W2031A</t>
  </si>
  <si>
    <t>HP 415A originele cyaan LaserJet tonercartridge</t>
  </si>
  <si>
    <t>HP 415A Cyan Original LaserJet Toner Cartridge</t>
  </si>
  <si>
    <t>HP 415A Toner cyan LaserJet authentique</t>
  </si>
  <si>
    <t>W2031X</t>
  </si>
  <si>
    <t>HP 415X originele high-capacity cyaan LaserJet tonercartridge</t>
  </si>
  <si>
    <t>HP 415X High Yield Cyan Original LaserJet Toner Cartridge</t>
  </si>
  <si>
    <t>HP 415X Toner cyan LaserJet authentique grande capacité</t>
  </si>
  <si>
    <t>W2032A</t>
  </si>
  <si>
    <t>HP 415A originele gele LaserJet tonercartridge</t>
  </si>
  <si>
    <t>HP 415A Yellow Original LaserJet Toner Cartridge</t>
  </si>
  <si>
    <t>HP 415A Toner jaune LaserJet authentique</t>
  </si>
  <si>
    <t>W2032X</t>
  </si>
  <si>
    <t>HP 415X originele high-capacity gele LaserJet tonercartridge</t>
  </si>
  <si>
    <t>HP 415X High Yield Yellow Original LaserJet Toner Cartridge</t>
  </si>
  <si>
    <t>HP 415X Toner jaune LaserJet authentique grande capacité</t>
  </si>
  <si>
    <t>W2033A</t>
  </si>
  <si>
    <t>HP 415A originele magenta LaserJet tonercartridge</t>
  </si>
  <si>
    <t>HP 415A Magenta Original LaserJet Toner Cartridge</t>
  </si>
  <si>
    <t>HP 415A Toner magenta LaserJet authentique</t>
  </si>
  <si>
    <t>W2033X</t>
  </si>
  <si>
    <t>HP 415X originele high-capacity magenta LaserJet tonercartridge</t>
  </si>
  <si>
    <t>HP 415X High Yield Magenta Original LaserJet Toner Cartridge</t>
  </si>
  <si>
    <t>HP 415X Toner magenta LaserJet authentique grande capacité</t>
  </si>
  <si>
    <t>W2120A</t>
  </si>
  <si>
    <t>212A</t>
  </si>
  <si>
    <t>212</t>
  </si>
  <si>
    <t>HP 212A originele zwarte LaserJet tonercartridge</t>
  </si>
  <si>
    <t>HP 212A Black Original LaserJet Toner Cartridge</t>
  </si>
  <si>
    <t>Cartouche de toner noir HP 212A LaserJet authentique</t>
  </si>
  <si>
    <t>HP Color LaserJet Enterprise M555dn/M555x/M554dn, MFP M578dn/M578f, Flow MFP M578c</t>
  </si>
  <si>
    <t>W2120X</t>
  </si>
  <si>
    <t>212X</t>
  </si>
  <si>
    <t>HP 212X originele high-capacity zwarte LaserJet tonercartridge</t>
  </si>
  <si>
    <t>HP 212X High Yield Black Original LaserJet Toner Cartridge</t>
  </si>
  <si>
    <t>Toner LaserJet noir grande capacité HP authentique 212X</t>
  </si>
  <si>
    <t>W2121A</t>
  </si>
  <si>
    <t>HP 212A originele cyaan LaserJet tonercartridge</t>
  </si>
  <si>
    <t>HP 212A Cyan Original LaserJet Toner Cartridge</t>
  </si>
  <si>
    <t>Cartouche de toner cyan HP 212A LaserJet authentique</t>
  </si>
  <si>
    <t>W2121X</t>
  </si>
  <si>
    <t>HP 212X originele high-capacity cyaan LaserJet tonercartridge</t>
  </si>
  <si>
    <t>HP 212X High Yield Cyan Original LaserJet Toner Cartridge</t>
  </si>
  <si>
    <t>Toner LaserJet cyan grande capacité HP authentique 212X</t>
  </si>
  <si>
    <t>W2122A</t>
  </si>
  <si>
    <t>HP 212A originele gele LaserJet tonercartridge</t>
  </si>
  <si>
    <t>HP 212A Yellow Original LaserJet Toner Cartridge</t>
  </si>
  <si>
    <t>Cartouche de toner jaune HP 212A LaserJet authentique</t>
  </si>
  <si>
    <t>W2122X</t>
  </si>
  <si>
    <t>HP 212X originele high-capacity gele LaserJet tonercartridge</t>
  </si>
  <si>
    <t>HP 212X High Yield Yellow Original LaserJet Toner Cartridge</t>
  </si>
  <si>
    <t>Toner LaserJet jaune grande capacité HP authentique 212X</t>
  </si>
  <si>
    <t>W2123A</t>
  </si>
  <si>
    <t>HP 212A originele magenta LaserJet tonercartridge</t>
  </si>
  <si>
    <t>HP 212A Magenta Original LaserJet Toner Cartridge</t>
  </si>
  <si>
    <t>Cartouche de toner magenta HP 212A LaserJet authentique</t>
  </si>
  <si>
    <t>W2123X</t>
  </si>
  <si>
    <t>HP 212X originele high-capacity magenta LaserJet tonercartridge</t>
  </si>
  <si>
    <t>HP 212X High Yield Magenta Original LaserJet Toner Cartridge</t>
  </si>
  <si>
    <t>Toner LaserJet magenta grande capacité HP authentique 212X</t>
  </si>
  <si>
    <t>W2200A</t>
  </si>
  <si>
    <t>220</t>
  </si>
  <si>
    <t>HP 220A Black Original LaserJet Toner Cartridge</t>
  </si>
  <si>
    <t>n/a</t>
  </si>
  <si>
    <t>W2200X</t>
  </si>
  <si>
    <t>HP 220X Black Original LaserJet Toner Cartridge</t>
  </si>
  <si>
    <t>W2201A</t>
  </si>
  <si>
    <t>HP 220A Cyan Original LaserJet Toner Cartridge</t>
  </si>
  <si>
    <t>W2201X</t>
  </si>
  <si>
    <t>HP 220X Cyan Original LaserJet Toner Cartridge</t>
  </si>
  <si>
    <t>W2202A</t>
  </si>
  <si>
    <t>HP 220A Yellow Original LaserJet Toner Cartridge</t>
  </si>
  <si>
    <t>W2202X</t>
  </si>
  <si>
    <t>HP 220X Yellow Original LaserJet Toner Cartridge</t>
  </si>
  <si>
    <t>W2203A</t>
  </si>
  <si>
    <t>HP 220A Magenta Original LaserJet Toner Cartridge</t>
  </si>
  <si>
    <t>W2203X</t>
  </si>
  <si>
    <t>HP 220X Original Magenta LaserJet Toner Cartridge</t>
  </si>
  <si>
    <t>PLK6: PageWide Enterprise A4 Supplies</t>
  </si>
  <si>
    <t>F6T77AE</t>
  </si>
  <si>
    <t>913A</t>
  </si>
  <si>
    <t>913</t>
  </si>
  <si>
    <t>K6</t>
  </si>
  <si>
    <t>HP 913A originele cyaan PageWide cartridge</t>
  </si>
  <si>
    <t>HP 913A Cyan Original PageWide Cartridge</t>
  </si>
  <si>
    <t>HP 913A cartouche d'encre PageWide cyan conçue par HP</t>
  </si>
  <si>
    <t>HP PageWide Pro 352dn, MFP 377dn</t>
  </si>
  <si>
    <t>F6T78AE</t>
  </si>
  <si>
    <t>HP 913A originele magenta PageWide cartridge</t>
  </si>
  <si>
    <t>HP 913A Magenta Original PageWide Cartridge</t>
  </si>
  <si>
    <t>HP 913A cartouche d'encre PageWide magenta conçue par HP</t>
  </si>
  <si>
    <t>F6T79AE</t>
  </si>
  <si>
    <t>HP 913A originele gele PageWide cartridge</t>
  </si>
  <si>
    <t>HP 913A Yellow Original PageWide Cartridge</t>
  </si>
  <si>
    <t>HP 913A cartouche d'encre PageWide jaune conçue par HP</t>
  </si>
  <si>
    <t>HP PageWide Pro 352dn, HP PageWide Pro MFP 377dn</t>
  </si>
  <si>
    <t>L0R95AE</t>
  </si>
  <si>
    <t>HP 913A originele zwarte PageWide cartridge</t>
  </si>
  <si>
    <t>HP 913A Black Original PageWide Cartridge</t>
  </si>
  <si>
    <t>HP 913A cartouche d'encre PageWide noire conçue par HP</t>
  </si>
  <si>
    <t>CN621AE</t>
  </si>
  <si>
    <t>970</t>
  </si>
  <si>
    <t>HP 970 originele zwarte inktcartridge</t>
  </si>
  <si>
    <t>HP 970 Black Original Ink Cartridge</t>
  </si>
  <si>
    <t>HP 970 cartouche d'encre noir authentique</t>
  </si>
  <si>
    <t>HP Officejet Pro 
X451, X551 DW Printer
HP Officejet Pro 
X476,  X576 DW MFP</t>
  </si>
  <si>
    <t>CN625AE</t>
  </si>
  <si>
    <t>970XL</t>
  </si>
  <si>
    <t>HP 970XL originele high-capacity zwarte inktcartridge</t>
  </si>
  <si>
    <t>HP 970XL High Yield Black Original Ink Cartridge</t>
  </si>
  <si>
    <t>HP 970XL cartouche d'encre noir grande capacité authentique</t>
  </si>
  <si>
    <t>CN622AE</t>
  </si>
  <si>
    <t>971</t>
  </si>
  <si>
    <t>HP 971 originele cyaan inktcartridge</t>
  </si>
  <si>
    <t>HP 971 Cyan Original Ink Cartridge</t>
  </si>
  <si>
    <t>HP 971 cartouche d'encre cyan authentique</t>
  </si>
  <si>
    <t>CN623AE</t>
  </si>
  <si>
    <t>HP 971 originele magenta inktcartridge</t>
  </si>
  <si>
    <t>HP 971 Magenta Original Ink Cartridge</t>
  </si>
  <si>
    <t>HP 971 cartouche d'encre magenta authentique</t>
  </si>
  <si>
    <t>CN624AE</t>
  </si>
  <si>
    <t>HP 971 originele gele inktcartridge</t>
  </si>
  <si>
    <t>HP 971 Yellow Original Ink Cartridge</t>
  </si>
  <si>
    <t>HP 971 cartouche d'encre jaune authentique</t>
  </si>
  <si>
    <t>CN626AE</t>
  </si>
  <si>
    <t>971XL</t>
  </si>
  <si>
    <t>HP 971XL originele high-capacity cyaan inktcartridge</t>
  </si>
  <si>
    <t>HP 971XL High Yield Cyan Original Ink Cartridge</t>
  </si>
  <si>
    <t>HP 971XL cartouche d'encre cyan grande capacité authentique</t>
  </si>
  <si>
    <t>CN627AE</t>
  </si>
  <si>
    <t>HP 971XL originele high-capacity magenta inktcartridge</t>
  </si>
  <si>
    <t>HP 971XL High Yield Magenta Original Ink Cartridge</t>
  </si>
  <si>
    <t>HP 971XL cartouche d'encre magenta grande capacité authentique</t>
  </si>
  <si>
    <t>CN628AE</t>
  </si>
  <si>
    <t>HP 971XL originele high-capacity gele inktcartridge</t>
  </si>
  <si>
    <t>HP 971XL High Yield Yellow Original Ink Cartridge</t>
  </si>
  <si>
    <t>HP 971XL cartouche d'encre jaune grande capacité authentique</t>
  </si>
  <si>
    <t>F6T81AE</t>
  </si>
  <si>
    <t>973X</t>
  </si>
  <si>
    <t>973</t>
  </si>
  <si>
    <t>HP 973X originele cyaan high-capacity PageWide cartridge</t>
  </si>
  <si>
    <t>HP 973X High Yield Cyan Original PageWide Cartridge</t>
  </si>
  <si>
    <t>HP 973X cartouche PageWide Cyan grande capacité authentique</t>
  </si>
  <si>
    <t>HP PageWide Pro 452dn, 452dw, MFP 477dn, MFP 477dw</t>
  </si>
  <si>
    <t>F6T82AE</t>
  </si>
  <si>
    <t>HP 973X originele magenta high-capacity PageWide cartridge</t>
  </si>
  <si>
    <t>HP 973X High Yield Magenta Original PageWide Cartridge</t>
  </si>
  <si>
    <t>HP 973X cartouche PageWide Magenta grande capacité authentique</t>
  </si>
  <si>
    <t>F6T83AE</t>
  </si>
  <si>
    <t>HP 973X originele gele high-capacity PageWide cartridge</t>
  </si>
  <si>
    <t>HP 973X High Yield Yellow Original PageWide Cartridge</t>
  </si>
  <si>
    <t>HP 973X cartouche PageWide Jaune grande capacité authentique</t>
  </si>
  <si>
    <t>L0S07AE</t>
  </si>
  <si>
    <t>HP 973X originele zwarte high-capacity PageWide cartridge</t>
  </si>
  <si>
    <t>HP 973X High Yield Black Original PageWide Cartridge</t>
  </si>
  <si>
    <t>HP 973X cartouche PageWide Noir grande capacité authentique</t>
  </si>
  <si>
    <t>D8J07A</t>
  </si>
  <si>
    <t>980</t>
  </si>
  <si>
    <t>HP 980 originele cyaan inktcartridge</t>
  </si>
  <si>
    <t>HP 980 Cyan Original Ink Cartridge</t>
  </si>
  <si>
    <t>HP 980 Cartouche d'encre cyan authentique</t>
  </si>
  <si>
    <t>HP Officejet Enterprise Color MFP X585dn/f/Flow MFP X585z/X555dn/xh</t>
  </si>
  <si>
    <t>D8J08A</t>
  </si>
  <si>
    <t>HP 980 originele magenta inktcartridge</t>
  </si>
  <si>
    <t>HP 980 Magenta Original Ink Cartridge</t>
  </si>
  <si>
    <t>HP 980 Cartouche d'encre magenta authentique</t>
  </si>
  <si>
    <t>D8J09A</t>
  </si>
  <si>
    <t>HP 980 originele gele inktcartridge</t>
  </si>
  <si>
    <t>HP 980 Yellow Original Ink Cartridge</t>
  </si>
  <si>
    <t>HP 980 Cartouche d'encre jaune authentique</t>
  </si>
  <si>
    <t>D8J10A</t>
  </si>
  <si>
    <t>HP 980 originele zwarte inktcartridge</t>
  </si>
  <si>
    <t>HP 980 Black Original Ink Cartridge</t>
  </si>
  <si>
    <t>HP 980 Cartouche d'encre noire authentique</t>
  </si>
  <si>
    <t>J3M68A</t>
  </si>
  <si>
    <t>981A</t>
  </si>
  <si>
    <t>981</t>
  </si>
  <si>
    <t>HP 981A originele cyaan PageWide cartridge</t>
  </si>
  <si>
    <t>HP 981A Cyan Original PageWide Cartridge</t>
  </si>
  <si>
    <t>HP 981A cartouche PageWide Cyan authentique</t>
  </si>
  <si>
    <t>HP PageWide Enterprise Color 556 / MFP 586</t>
  </si>
  <si>
    <t>J3M69A</t>
  </si>
  <si>
    <t>HP 981A originele magenta PageWide cartridge</t>
  </si>
  <si>
    <t>HP 981A Magenta Original PageWide Cartridge</t>
  </si>
  <si>
    <t>HP 981A cartouche PageWide Magenta authentique</t>
  </si>
  <si>
    <t>J3M70A</t>
  </si>
  <si>
    <t>HP 981A originele gele PageWide cartridge</t>
  </si>
  <si>
    <t>HP 981A Yellow Original PageWide Cartridge</t>
  </si>
  <si>
    <t>HP 981A cartouche PageWide Jaune authentique</t>
  </si>
  <si>
    <t>J3M71A</t>
  </si>
  <si>
    <t>HP 981A originele zwarte PageWide cartridge</t>
  </si>
  <si>
    <t>HP 981A Black Original PageWide Cartridge</t>
  </si>
  <si>
    <t>HP 981A cartouche PageWide Noir authentique</t>
  </si>
  <si>
    <t>L0R09A</t>
  </si>
  <si>
    <t>981X</t>
  </si>
  <si>
    <t>HP 981X originele cyaan high-capacity PageWide cartridge</t>
  </si>
  <si>
    <t>HP 981X High Yield Cyan Original PageWide Cartridge</t>
  </si>
  <si>
    <t>HP 981X cartouche PageWide Cyan grande capacité authentique</t>
  </si>
  <si>
    <t>L0R10A</t>
  </si>
  <si>
    <t>HP 981X originele magenta high-capacity PageWide cartridge</t>
  </si>
  <si>
    <t>HP 981X High Yield Magenta Original PageWide Cartridge</t>
  </si>
  <si>
    <t>HP 981X cartouche PageWide Magenta grande capacité authentique</t>
  </si>
  <si>
    <t>L0R11A</t>
  </si>
  <si>
    <t>HP 981X originele gele high-capacity PageWide cartridge</t>
  </si>
  <si>
    <t>HP 981X High Yield Yellow Original PageWide Cartridge</t>
  </si>
  <si>
    <t>HP 981X cartouche PageWide Jaune grande capacité authentique</t>
  </si>
  <si>
    <t>L0R12A</t>
  </si>
  <si>
    <t>HP 981X originele zwarte high-capacity PageWide cartridge</t>
  </si>
  <si>
    <t>HP 981X High Yield Black Original PageWide Cartridge</t>
  </si>
  <si>
    <t>HP 981X cartouche PageWide Noir grande capacité authentique</t>
  </si>
  <si>
    <t>L0R13A</t>
  </si>
  <si>
    <t>981Y</t>
  </si>
  <si>
    <t>HP 981Y originele cyaan extra high-capacity PageWide cartridge</t>
  </si>
  <si>
    <t>HP 981Y Extra High Yield Cyan Original PageWide Cartridge</t>
  </si>
  <si>
    <t>HP 981Y cartouche PageWide Cyan extra grande capacité authentique</t>
  </si>
  <si>
    <t>L0R14A</t>
  </si>
  <si>
    <t>HP 981Y originele magenta extra high-capacity PageWide cartridge</t>
  </si>
  <si>
    <t>HP 981Y Extra High Yield Magenta Original PageWide Cartridge</t>
  </si>
  <si>
    <t>HP 981Y cartouche PageWide Magenta extra grande capacité authentique</t>
  </si>
  <si>
    <t>L0R15A</t>
  </si>
  <si>
    <t>HP 981Y originele gele extra high-capacity PageWide cartridge</t>
  </si>
  <si>
    <t>HP 981Y Extra High Yield Yellow Original PageWide Cartridge</t>
  </si>
  <si>
    <t>HP 981Y cartouche PageWide Jaune extra grande capacité authentique</t>
  </si>
  <si>
    <t>L0R16A</t>
  </si>
  <si>
    <t>HP 981Y originele zwarte extra high-capacity PageWide cartridge</t>
  </si>
  <si>
    <t>HP 981Y Extra High Yield Black Original PageWide Cartridge</t>
  </si>
  <si>
    <t>HP 981Y cartouche PageWide Noir extra grande capacité authentique</t>
  </si>
  <si>
    <t>PLGK: A3 LaserJet Supplies</t>
  </si>
  <si>
    <t>CF214A</t>
  </si>
  <si>
    <t>14A</t>
  </si>
  <si>
    <t>14</t>
  </si>
  <si>
    <t>GK</t>
  </si>
  <si>
    <t>HP 14A originele zwarte LaserJet tonercartridge</t>
  </si>
  <si>
    <t>HP 14A Black Original LaserJet Toner Cartridge</t>
  </si>
  <si>
    <t>HP 14A toner LaserJet noir authentique</t>
  </si>
  <si>
    <t>HP LaserJet Enterprise 700 M712 Series</t>
  </si>
  <si>
    <t>CF214X</t>
  </si>
  <si>
    <t>14X</t>
  </si>
  <si>
    <t>HP 14X originele high-capacity zwarte LaserJet tonercartridge</t>
  </si>
  <si>
    <t>HP 14X High Yield Black Original LaserJet Toner Cartridge</t>
  </si>
  <si>
    <t>HP 14X cartouche authentique de toner LaserJet noir grande capacité</t>
  </si>
  <si>
    <t>Q7516A</t>
  </si>
  <si>
    <t>16A</t>
  </si>
  <si>
    <t>16</t>
  </si>
  <si>
    <t>HP 16A originele zwarte LaserJet tonercartridge</t>
  </si>
  <si>
    <t>HP 16A Black Original LaserJet Toner Cartridge</t>
  </si>
  <si>
    <t>HP 16A toner LaserJet noir authentique</t>
  </si>
  <si>
    <t>HP LaserJet 5200</t>
  </si>
  <si>
    <t>CF325X</t>
  </si>
  <si>
    <t>25X</t>
  </si>
  <si>
    <t>25</t>
  </si>
  <si>
    <t>HP 25X originele high-capacity zwarte LaserJet tonercartridge</t>
  </si>
  <si>
    <t>HP 25X High Yield Black Original LaserJet Toner Cartridge</t>
  </si>
  <si>
    <t>HP 25X cartouche de toner HP LaserJet noir grande capacité authentique</t>
  </si>
  <si>
    <t>HP LaserJet Enterprise M806 &amp; flow MFP M830z</t>
  </si>
  <si>
    <t> 886112762773</t>
  </si>
  <si>
    <t>CE740A</t>
  </si>
  <si>
    <t>307A</t>
  </si>
  <si>
    <t>307</t>
  </si>
  <si>
    <t>HP 307A originele zwarte LaserJet tonercartridge</t>
  </si>
  <si>
    <t>HP 307A Black Original LaserJet Toner Cartridge</t>
  </si>
  <si>
    <t>HP 307A toner LaserJet noir authentique</t>
  </si>
  <si>
    <t>CE741A</t>
  </si>
  <si>
    <t>HP 307A originele cyaan LaserJet tonercartridge</t>
  </si>
  <si>
    <t>HP 307A Cyan Original LaserJet Toner Cartridge</t>
  </si>
  <si>
    <t>HP 307A toner LaserJet cyan authentique</t>
  </si>
  <si>
    <t>CE742A</t>
  </si>
  <si>
    <t>HP 307A originele gele LaserJet tonercartridge</t>
  </si>
  <si>
    <t>HP 307A Yellow Original LaserJet Toner Cartridge</t>
  </si>
  <si>
    <t>HP 307A toner LaserJet jaune authentique</t>
  </si>
  <si>
    <t>CE743A</t>
  </si>
  <si>
    <t>HP 307A originele magenta LaserJet tonercartridge</t>
  </si>
  <si>
    <t>HP 307A Magenta Original LaserJet Toner Cartridge</t>
  </si>
  <si>
    <t>HP 307A toner LaserJet magenta authentique</t>
  </si>
  <si>
    <t>C8543X</t>
  </si>
  <si>
    <t>43X</t>
  </si>
  <si>
    <t>43</t>
  </si>
  <si>
    <t>HP 43X originele high-capacity zwarte LaserJet tonercartridge</t>
  </si>
  <si>
    <t>HP 43X High Yield Black Original LaserJet Toner Cartridge</t>
  </si>
  <si>
    <t>HP 43X toner LaserJet noir grande capacité authentique</t>
  </si>
  <si>
    <t>HP LaserJet 9000</t>
  </si>
  <si>
    <t>C9730A</t>
  </si>
  <si>
    <t>645A</t>
  </si>
  <si>
    <t>645</t>
  </si>
  <si>
    <t>HP 645A originele zwarte LaserJet tonercartridge</t>
  </si>
  <si>
    <t>HP 645A Black Original LaserJet Toner Cartridge</t>
  </si>
  <si>
    <t>HP 645A toner LaserJet noir authentique</t>
  </si>
  <si>
    <t>HP Color LaserJet 5500</t>
  </si>
  <si>
    <t>C9731A</t>
  </si>
  <si>
    <t>HP 645A originele cyaan LaserJet tonercartridge</t>
  </si>
  <si>
    <t>HP 645A Cyan Original LaserJet Toner Cartridge</t>
  </si>
  <si>
    <t>HP 645A toner LaserJet cyan authentique</t>
  </si>
  <si>
    <t>C9732A</t>
  </si>
  <si>
    <t>HP 645A originele gele LaserJet tonercartridge</t>
  </si>
  <si>
    <t>HP 645A Yellow Original LaserJet Toner Cartridge</t>
  </si>
  <si>
    <t>HP 645A toner LaserJet jaune authentique</t>
  </si>
  <si>
    <t>C9733A</t>
  </si>
  <si>
    <t>HP 645A originele magenta LaserJet tonercartridge</t>
  </si>
  <si>
    <t>HP 645A Magenta Original LaserJet Toner Cartridge</t>
  </si>
  <si>
    <t>HP 645A toner LaserJet magenta authentique</t>
  </si>
  <si>
    <t>CE270A</t>
  </si>
  <si>
    <t>650A</t>
  </si>
  <si>
    <t>650</t>
  </si>
  <si>
    <t>HP 650A originele zwarte LaserJet tonercartridge</t>
  </si>
  <si>
    <t>HP 650A Black Original LaserJet Toner Cartridge</t>
  </si>
  <si>
    <t>HP 650A toner LaserJet noir authentique</t>
  </si>
  <si>
    <t>HP Color LaserJet CP5525</t>
  </si>
  <si>
    <t>CE271A</t>
  </si>
  <si>
    <t>HP 650A originele cyaan LaserJet tonercartridge</t>
  </si>
  <si>
    <t>HP 650A Cyan Original LaserJet Toner Cartridge</t>
  </si>
  <si>
    <t>HP 650A toner LaserJet cyan authentique</t>
  </si>
  <si>
    <t>CE272A</t>
  </si>
  <si>
    <t>HP 650A originele gele LaserJet tonercartridge</t>
  </si>
  <si>
    <t>HP 650A Yellow Original LaserJet Toner Cartridge</t>
  </si>
  <si>
    <t>HP 650A toner LaserJet jaune authentique</t>
  </si>
  <si>
    <t>CE273A</t>
  </si>
  <si>
    <t>HP 650A originele magenta LaserJet tonercartridge</t>
  </si>
  <si>
    <t>HP 650A Magenta Original LaserJet Toner Cartridge</t>
  </si>
  <si>
    <t>HP 650A toner LaserJet magenta authentique</t>
  </si>
  <si>
    <t>CE340A</t>
  </si>
  <si>
    <t>651A</t>
  </si>
  <si>
    <t>651</t>
  </si>
  <si>
    <t>HP 651A originele zwarte LaserJet tonercartridge</t>
  </si>
  <si>
    <t>HP 651A Black Original LaserJet Toner Cartridge</t>
  </si>
  <si>
    <t>HP 651A toner LaserJet noir authentique</t>
  </si>
  <si>
    <t>HP LaserJet Enterprise 700 color MFP M775 Series</t>
  </si>
  <si>
    <t>CE341A</t>
  </si>
  <si>
    <t>HP 651A originele cyaan LaserJet tonercartridge</t>
  </si>
  <si>
    <t>HP 651A Cyan Original LaserJet Toner Cartridge</t>
  </si>
  <si>
    <t>HP 651A toner LaserJet cyan authentique</t>
  </si>
  <si>
    <t>CE342A</t>
  </si>
  <si>
    <t>HP 651A originele gele LaserJet tonercartridge</t>
  </si>
  <si>
    <t>HP 651A Yellow Original LaserJet Toner Cartridge</t>
  </si>
  <si>
    <t>HP 651A toner LaserJet jaune authentique</t>
  </si>
  <si>
    <t>CE343A</t>
  </si>
  <si>
    <t>HP 651A originele magenta LaserJet tonercartridge</t>
  </si>
  <si>
    <t>HP 651A Magenta Original LaserJet Toner Cartridge</t>
  </si>
  <si>
    <t>HP 651A toner LaserJet magenta authentique</t>
  </si>
  <si>
    <t>W2000A</t>
  </si>
  <si>
    <t>658A</t>
  </si>
  <si>
    <t>658</t>
  </si>
  <si>
    <t>HP 658A originele zwarte LaserJet tonercartridge</t>
  </si>
  <si>
    <t>HP 658A Black Original LaserJet Toner Cartridge</t>
  </si>
  <si>
    <t>Toner noir LaserJet HP 658A authentique</t>
  </si>
  <si>
    <t>CLJ Enterprise M751</t>
  </si>
  <si>
    <t>W2001A</t>
  </si>
  <si>
    <t>HP 658A originele cyaan LaserJet tonercartridge</t>
  </si>
  <si>
    <t>HP 658A Cyan Original LaserJet Toner Cartridge</t>
  </si>
  <si>
    <t>Toner cyan LaserJet HP 658A authentique</t>
  </si>
  <si>
    <t>W2002A</t>
  </si>
  <si>
    <t>HP 658A originele gele LaserJet tonercartridge</t>
  </si>
  <si>
    <t>HP 658A Yellow Original LaserJet Toner Cartridge</t>
  </si>
  <si>
    <t>Toner jaune LaserJet HP 658A authentique</t>
  </si>
  <si>
    <t>W2003A</t>
  </si>
  <si>
    <t>HP 658A originele magenta LaserJet tonercartridge</t>
  </si>
  <si>
    <t>HP 658A Magenta Original LaserJet Toner Cartridge</t>
  </si>
  <si>
    <t>Toner magenta LaserJet HP 658A authentique</t>
  </si>
  <si>
    <t>W2000X</t>
  </si>
  <si>
    <t>658X</t>
  </si>
  <si>
    <t>HP 658X originele high-capacity zwarte LaserJet tonercartridge</t>
  </si>
  <si>
    <t>HP 658X High Yield Black Original LaserJet Toner Cartridge</t>
  </si>
  <si>
    <t>Toner noir LaserJe;tHP 658X authentique grande capacité</t>
  </si>
  <si>
    <t>W2001X</t>
  </si>
  <si>
    <t>HP 658X originele high-capacity cyaan LaserJet tonercartridge</t>
  </si>
  <si>
    <t>HP 658X High Yield Cyan Original LaserJet Toner Cartridge</t>
  </si>
  <si>
    <t>Toner cyan LaserJet HP 658X authentique grande capacité</t>
  </si>
  <si>
    <t>W2002X</t>
  </si>
  <si>
    <t>HP 658X originele high-capacity gele LaserJet tonercartridge</t>
  </si>
  <si>
    <t>HP 658X High Yield Yellow Original LaserJet Toner Cartridge</t>
  </si>
  <si>
    <t>Toner jaune LaserJet HP 658X authentique grande capacité</t>
  </si>
  <si>
    <t>W2003X</t>
  </si>
  <si>
    <t>HP 658X originele high-capacity magenta LaserJet tonercartridge</t>
  </si>
  <si>
    <t>HP 658X High Yield Magenta Original LaserJet Toner Cartridge</t>
  </si>
  <si>
    <t>Toner magenta LaserJet HP 658X authentique grande capacité</t>
  </si>
  <si>
    <t>W2004A</t>
  </si>
  <si>
    <t>660A</t>
  </si>
  <si>
    <t>660</t>
  </si>
  <si>
    <t>HP 660A originele LaserJet belichtingstrommel</t>
  </si>
  <si>
    <t>HP 660A Original LaserJet Imaging Drum</t>
  </si>
  <si>
    <t>Tambour d'imagerie LaserJet HP 660A authentique</t>
  </si>
  <si>
    <t>CB380A</t>
  </si>
  <si>
    <t>823A</t>
  </si>
  <si>
    <t>823</t>
  </si>
  <si>
    <t>HP 823A originele zwarte LaserJet tonercartridge</t>
  </si>
  <si>
    <t>HP 823A Black Original LaserJet Toner Cartridge</t>
  </si>
  <si>
    <t>HP 823A toner LaserJet noir authentique</t>
  </si>
  <si>
    <t>HP Color LaserJet CP6015</t>
  </si>
  <si>
    <t>CB381A</t>
  </si>
  <si>
    <t>824A</t>
  </si>
  <si>
    <t>824</t>
  </si>
  <si>
    <t>HP 824A originele cyaan LaserJet tonercartridge</t>
  </si>
  <si>
    <t>HP 824A Cyan Original LaserJet Toner Cartridge</t>
  </si>
  <si>
    <t>HP 824A toner LaserJet cyan authentique</t>
  </si>
  <si>
    <t>CB382A</t>
  </si>
  <si>
    <t>HP 824A originele gele LaserJet tonercartridge</t>
  </si>
  <si>
    <t>HP 824A Yellow Original LaserJet Toner Cartridge</t>
  </si>
  <si>
    <t>HP 824A toner LaserJet jaune authentique</t>
  </si>
  <si>
    <t>CB383A</t>
  </si>
  <si>
    <t>HP 824A originele magenta LaserJet tonercartridge</t>
  </si>
  <si>
    <t>HP 824A Magenta Original LaserJet Toner Cartridge</t>
  </si>
  <si>
    <t>HP 824A toner LaserJet magenta authentique</t>
  </si>
  <si>
    <t>CB384A</t>
  </si>
  <si>
    <t>HP 824A zwarte LaserJet fotogevoelige rol</t>
  </si>
  <si>
    <t>HP 824A Black LaserJet Image Drum</t>
  </si>
  <si>
    <t>HP 824A tambour d'imagerie LaserJet noir</t>
  </si>
  <si>
    <t>CB385A</t>
  </si>
  <si>
    <t>HP 824A cyaan LaserJet fotogevoelige rol</t>
  </si>
  <si>
    <t>HP 824A Cyan LaserJet Image Drum</t>
  </si>
  <si>
    <t>HP 824A tambour d'imagerie LaserJet cyan</t>
  </si>
  <si>
    <t>CB386A</t>
  </si>
  <si>
    <t>HP 824A gele LaserJet fotogevoelige rol</t>
  </si>
  <si>
    <t>HP 824A Yellow LaserJet Image Drum</t>
  </si>
  <si>
    <t>HP 824A tambour d'imagerie LaserJet jaune</t>
  </si>
  <si>
    <t>CB387A</t>
  </si>
  <si>
    <t>HP 824A magenta LaserJet fotogevoelige rol</t>
  </si>
  <si>
    <t>HP 824A Magenta LaserJet Image Drum</t>
  </si>
  <si>
    <t>HP 824A tambour d'imagerie LaserJet magenta</t>
  </si>
  <si>
    <t>CB390A</t>
  </si>
  <si>
    <t>825A</t>
  </si>
  <si>
    <t>825</t>
  </si>
  <si>
    <t>HP 825A originele zwarte LaserJet tonercartridge</t>
  </si>
  <si>
    <t>HP 825A Black Original LaserJet Toner Cartridge</t>
  </si>
  <si>
    <t>HP 825A toner LaserJet noir authentique</t>
  </si>
  <si>
    <t>HP Color LaserJet CM6040MFP</t>
  </si>
  <si>
    <t>CF310A</t>
  </si>
  <si>
    <t>826A</t>
  </si>
  <si>
    <t>826</t>
  </si>
  <si>
    <t>HP 826A originele zwarte LaserJet tonercartridge</t>
  </si>
  <si>
    <t>HP 826A Black Original LaserJet Toner Cartridge</t>
  </si>
  <si>
    <t>HP 826A toner LaserJet noir authentique</t>
  </si>
  <si>
    <t>HP Color LaserJet Enterprise M855 Series</t>
  </si>
  <si>
    <t>CF311A</t>
  </si>
  <si>
    <t>HP 826A originele cyaan LaserJet tonercartridge</t>
  </si>
  <si>
    <t>HP 826A Cyan Original LaserJet Toner Cartridge</t>
  </si>
  <si>
    <t>HP 826A toner LaserJet cyan authentique</t>
  </si>
  <si>
    <t>CF312A</t>
  </si>
  <si>
    <t>HP 826A originele gele LaserJet tonercartridge</t>
  </si>
  <si>
    <t>HP 826A Yellow Original LaserJet Toner Cartridge</t>
  </si>
  <si>
    <t>HP 826A toner LaserJet jaune authentique</t>
  </si>
  <si>
    <t>CF313A</t>
  </si>
  <si>
    <t>HP 826A originele magenta LaserJet tonercartridge</t>
  </si>
  <si>
    <t>HP 826A Magenta Original LaserJet Toner Cartridge</t>
  </si>
  <si>
    <t>HP 826A toner LaserJet magenta authentique</t>
  </si>
  <si>
    <t>CF300A</t>
  </si>
  <si>
    <t>827A</t>
  </si>
  <si>
    <t>827</t>
  </si>
  <si>
    <t>HP 827A originele zwarte LaserJet tonercartridge</t>
  </si>
  <si>
    <t>HP 827A Black Original LaserJet Toner Cartridge</t>
  </si>
  <si>
    <t>HP 827A toner LaserJet noir authentique</t>
  </si>
  <si>
    <t>HP 827A Black LaserJet Toner Cartridge (CF300A)</t>
  </si>
  <si>
    <t>CF301A</t>
  </si>
  <si>
    <t>HP 827A originele cyaan LaserJet tonercartridge</t>
  </si>
  <si>
    <t>HP 827A Cyan Original LaserJet Toner Cartridge</t>
  </si>
  <si>
    <t>HP 827A toner LaserJet cyan authentique</t>
  </si>
  <si>
    <t>HP 827A Cyan LaserJet Toner Cartridge (CF301A)</t>
  </si>
  <si>
    <t>CF302A</t>
  </si>
  <si>
    <t>HP 827A originele gele LaserJet tonercartridge</t>
  </si>
  <si>
    <t>HP 827A Yellow Original LaserJet Toner Cartridge</t>
  </si>
  <si>
    <t>HP 827A toner LaserJet jaune authentique</t>
  </si>
  <si>
    <t>HP Color LaserJet Enterprise flow MFP M880 Series</t>
  </si>
  <si>
    <t>CF303A</t>
  </si>
  <si>
    <t>HP 827A originele magenta LaserJet tonercartridge</t>
  </si>
  <si>
    <t>HP 827A Magenta Original LaserJet Toner Cartridge</t>
  </si>
  <si>
    <t>HP 827A toner LaserJet magenta authentique</t>
  </si>
  <si>
    <t>CF358A</t>
  </si>
  <si>
    <t>828A</t>
  </si>
  <si>
    <t>828</t>
  </si>
  <si>
    <t>HP 828A zwarte LaserJet fotogevoelige rol</t>
  </si>
  <si>
    <t>HP 828A Black LaserJet Image Drum</t>
  </si>
  <si>
    <t>HP 828A tambour d'imagerie LaserJet noir</t>
  </si>
  <si>
    <t>HP Color LaserJet Enterprise MFP M880/M855</t>
  </si>
  <si>
    <t>CF359A</t>
  </si>
  <si>
    <t>HP 828A cyaan LaserJet fotogevoelige rol</t>
  </si>
  <si>
    <t>HP 828A Cyan LaserJet Image Drum</t>
  </si>
  <si>
    <t>HP 828A tambour d'imagerie LaserJet cyan</t>
  </si>
  <si>
    <t>CF364A</t>
  </si>
  <si>
    <t>HP 828A gele LaserJet fotogevoelige rol</t>
  </si>
  <si>
    <t>HP 828A Yellow LaserJet Image Drum</t>
  </si>
  <si>
    <t>HP 828A tambour d'imagerie LaserJet jaune</t>
  </si>
  <si>
    <t>CF365A</t>
  </si>
  <si>
    <t>HP 828A magenta LaserJet fotogevoelige rol</t>
  </si>
  <si>
    <t>HP 828A Magenta LaserJet Image Drum</t>
  </si>
  <si>
    <t>HP 828A tambour d'imagerie LaserJet magenta</t>
  </si>
  <si>
    <t>HPS Supplies</t>
  </si>
  <si>
    <t>PL1N:Inkjet Home Supplies</t>
  </si>
  <si>
    <t>C6615DE</t>
  </si>
  <si>
    <t>1N</t>
  </si>
  <si>
    <t>HP 15 grote originele zwarte inktcartridge</t>
  </si>
  <si>
    <t>HP 15 Large Black Original Ink Cartridge</t>
  </si>
  <si>
    <t>HP 15 cartouche d'encre noir authentique grande contenance</t>
  </si>
  <si>
    <t>HP DeskJet 3810/3816/3820/3822 series/ 810c/ 816c/825c/840c/843c/845c/ 916c/920c/940c,HP OfficeJet 5110/v30/v40/v45,HP Color Copier 310,HP PSC 750/950,Fax 1230</t>
  </si>
  <si>
    <t>C9351AE</t>
  </si>
  <si>
    <t>21</t>
  </si>
  <si>
    <t>HP 21 originele zwarte inktcartridge</t>
  </si>
  <si>
    <t>HP 21 Black Original Ink Cartridge</t>
  </si>
  <si>
    <t>HP 21 cartouche d'encre noir authentique</t>
  </si>
  <si>
    <t>HP DeskJet 3920/3940/ D1360/ D1460/ D1470/ D2360/ D2460/ F2180/ F2187/ F380/ F4172/ F4180/ F4190,HP OfficeJet 4315/4355/J5520,HP PSC 1402/1410/1415/1417</t>
  </si>
  <si>
    <t>C9352AE</t>
  </si>
  <si>
    <t>22</t>
  </si>
  <si>
    <t>HP 22 originele drie-kleuren inktcartridge</t>
  </si>
  <si>
    <t>HP 22 Tri-color Original Ink Cartridge</t>
  </si>
  <si>
    <t>HP 22 cartouche d'encre trois couleurs authentique</t>
  </si>
  <si>
    <t>HP DeskJet 3920/3940/ D1360/ D1460/D2360/ D2460/ F2180/ F2187/ F380/ F4172/ F4180/ F4190,HP OfficeJet 4315/4355/5605/5610/5615/J5520,HP PSC 1402/1410/1415/1417</t>
  </si>
  <si>
    <t>CC640EE</t>
  </si>
  <si>
    <t>300</t>
  </si>
  <si>
    <t>HP 300 Black Original Ink Cartridge</t>
  </si>
  <si>
    <t>HP Deskjet F4280, D2560</t>
  </si>
  <si>
    <t>Europe+</t>
  </si>
  <si>
    <t>CC643EE</t>
  </si>
  <si>
    <t>HP 300 originele drie-kleuren inktcartridge</t>
  </si>
  <si>
    <t>HP 300 Tri-color Original Ink Cartridge</t>
  </si>
  <si>
    <t>HP 300 cartouche d'encre trois couleurs authentique</t>
  </si>
  <si>
    <t>CN637EE</t>
  </si>
  <si>
    <t>HP 300 originele zwarte/drie-kleuren inktcartridges, 2-pack</t>
  </si>
  <si>
    <t>HP 300 2-pack Black/Tri-color Original Ink Cartridges</t>
  </si>
  <si>
    <t>HP 300 pack de 2 cartouches d'encre noir/trois couleurs authentiques</t>
  </si>
  <si>
    <t>CC641EE</t>
  </si>
  <si>
    <t>300XL</t>
  </si>
  <si>
    <t>HP 300XL originele high-capacity zwarte inktcartridge</t>
  </si>
  <si>
    <t>HP 300XL High Yield Black Original Ink Cartridge</t>
  </si>
  <si>
    <t>HP 300XL cartouche d'encre noir grande capacité authentique</t>
  </si>
  <si>
    <t>CH561EE</t>
  </si>
  <si>
    <t>301</t>
  </si>
  <si>
    <t>HP 301 originele zwarte inktcartridge</t>
  </si>
  <si>
    <t>HP 301 Black Original Ink Cartridge</t>
  </si>
  <si>
    <t>HP 301 cartouche d'encre noir authentique</t>
  </si>
  <si>
    <t>HP Deskjet Ink Advantage 2060 K110 5,6</t>
  </si>
  <si>
    <t>CH562EE</t>
  </si>
  <si>
    <t>HP 301 originele drie-kleuren inktcartridge</t>
  </si>
  <si>
    <t>HP 301 Tri-color Original Ink Cartridge</t>
  </si>
  <si>
    <t>HP 301 cartouche d'encre trois couleurs authentique</t>
  </si>
  <si>
    <t>HP Deskjet 1000, 1050/1050se/2000/ 2050/2050se/3000/ 3050/3050se/3050ve</t>
  </si>
  <si>
    <t>N9J72AE</t>
  </si>
  <si>
    <t>HP 301 originele zwarte/drie-kleuren inktcartridges, 2-pack</t>
  </si>
  <si>
    <t>HP 301 2-pack Black/Tri-color Original Ink Cartridges</t>
  </si>
  <si>
    <t>HP 301 pack de 2 cartouches d'encre noir/trois couleurs authentiques</t>
  </si>
  <si>
    <t>HP Deskjet 1000/1050/1050se/2000/ 2050/2050se/
3000/3050/3050se,
1010/1050A/1510AiO/ 1512/1514/
2050A/2054A/2540e-AiO/2542/2544/3050A/3052A/3054A,
2510/3055A/3057/3059
HP Officejet 2620 AiO
HP ENVY e-AiOs 4500/4502/4504</t>
  </si>
  <si>
    <t>CH563EE</t>
  </si>
  <si>
    <t>301XL</t>
  </si>
  <si>
    <t>HP 301XL originele high-capacity zwarte inktcartridge</t>
  </si>
  <si>
    <t>HP 301XL High Yield Black Original Ink Cartridge</t>
  </si>
  <si>
    <t>HP 301XL cartouche d'encre noir grande capacité authentique</t>
  </si>
  <si>
    <t>CH564EE</t>
  </si>
  <si>
    <t>HP 301XL originele high-capacity drie-kleuren inktcartridge</t>
  </si>
  <si>
    <t>HP 301XL High Yield Tri-color Original Ink Cartridge</t>
  </si>
  <si>
    <t>HP 301XL cartouche d'encre trois couleurs grande capacité authentique</t>
  </si>
  <si>
    <t>F6U65AE</t>
  </si>
  <si>
    <t>302</t>
  </si>
  <si>
    <t>HP 302 originele drie-kleuren inktcartridge</t>
  </si>
  <si>
    <t>HP 302 Tri-color Original Ink Cartridge</t>
  </si>
  <si>
    <t>HP 302 cartouche d'encre trois couleurs</t>
  </si>
  <si>
    <t>HP DeskJet 1110,HP DeskJet 2130,HP DeskJet 3630,HP OfficeJet 3830,HP OfficeJet 4650,HP ENVY 4520</t>
  </si>
  <si>
    <t>F6U66AE</t>
  </si>
  <si>
    <t>HP 302 originele zwarte inktcartridge</t>
  </si>
  <si>
    <t>HP 302 Black Original Ink Cartridge</t>
  </si>
  <si>
    <t>HP 302 cartouche d'encre Noir</t>
  </si>
  <si>
    <t>X4D37AE</t>
  </si>
  <si>
    <t>HP 302 originele zwarte/drie-kleuren inktcartridges, 2-pack</t>
  </si>
  <si>
    <t>HP 302 2-pack Black/Tri-color Original Ink Cartridges</t>
  </si>
  <si>
    <t>Pack de 2 cartouches d'encre noire/3 couleurs authentiques HP 302</t>
  </si>
  <si>
    <t>HP DeskJet 1110, 
HP DeskJet 2130,
HP DeskJet 3630,
HP OfficeJet 3830, 
HP OfficeJet 4650,
HP ENVY 4520</t>
  </si>
  <si>
    <t>F6U67AE</t>
  </si>
  <si>
    <t>302XL</t>
  </si>
  <si>
    <t>HP 302XL originele high-capacity drie-kleuren inktcartridge</t>
  </si>
  <si>
    <t>HP 302XL High Yield Tri-color Original Ink Cartridge</t>
  </si>
  <si>
    <t>HP 302XL cartouche d'encre trois couleurs grande capacité</t>
  </si>
  <si>
    <t>F6U68AE</t>
  </si>
  <si>
    <t>HP 302XL originele high-capacity zwarte inktcartridge</t>
  </si>
  <si>
    <t>HP 302XL High Yield Black Original Ink Cartridge</t>
  </si>
  <si>
    <t>HP 302XL cartouche d'encre noire grande capacité</t>
  </si>
  <si>
    <t>3YM92AE</t>
  </si>
  <si>
    <t>303</t>
  </si>
  <si>
    <t>HP 303 originele zwarte/drie-kleuren inktcartridges, 2-pack</t>
  </si>
  <si>
    <t>HP 303 2-pack Black/Tri-color Original Ink Cartridges</t>
  </si>
  <si>
    <t>Pack de 2 cartouches authentiques d'encre noire/trois couleurs HP 303</t>
  </si>
  <si>
    <t>HP Envy Photo 6220/6230/6232/7130/7134/7830 - HP Tango 100/HP Tango X 110</t>
  </si>
  <si>
    <t>Developed Markets (Zone 2.1)</t>
  </si>
  <si>
    <t>T6N01AE</t>
  </si>
  <si>
    <t>HP 303 originele drie-kleuren inktcartridge</t>
  </si>
  <si>
    <t>HP 303 Tri-color Original Ink Cartridge</t>
  </si>
  <si>
    <t>Cartouche d’encre HP 303 trois couleurs authentique</t>
  </si>
  <si>
    <t>Envy Photo 6230, 7130, 7830</t>
  </si>
  <si>
    <t>Developed Markets (Zone 2.1), Kuwait, Saudi Arabia, UAE</t>
  </si>
  <si>
    <t>T6N02AE</t>
  </si>
  <si>
    <t>HP 303 originele zwarte inktcartridge</t>
  </si>
  <si>
    <t>HP 303 Black Original Ink Cartridge</t>
  </si>
  <si>
    <t>Cartouche d’encre noir HP 303 authentique</t>
  </si>
  <si>
    <t>T6N03AE</t>
  </si>
  <si>
    <t>303XL</t>
  </si>
  <si>
    <t>HP 303XL originele high-capacity drie-kleuren inktcartridge</t>
  </si>
  <si>
    <t>HP 303XL High Yield Tri-color Original Ink Cartridge</t>
  </si>
  <si>
    <t>Cartouche d’encre trois couleurs HP 303XL grande capacité authentique</t>
  </si>
  <si>
    <t>T6N04AE</t>
  </si>
  <si>
    <t>HP 303XL originele high-capacity zwarte inktcartridge</t>
  </si>
  <si>
    <t>HP 303XL High Yield Black Original Ink Cartridge</t>
  </si>
  <si>
    <t>Cartouche d’encre noir HP 303XL grande capacité authentique</t>
  </si>
  <si>
    <t>3JB05AE</t>
  </si>
  <si>
    <t>HP 304 originele zwarte/drie-kleuren inktcartridges, 2-pack</t>
  </si>
  <si>
    <t>HP 304 2-pack Black/Tri-color Original Ink Cartridges</t>
  </si>
  <si>
    <t>Pack de 2 cartouches authentiques d'encre noire/trois couleurs HP 304</t>
  </si>
  <si>
    <t>HP DeskJet 2620/2622/2630/2632/2633/2634 - HP Envy 5020/ 5030 / 5032 - HP Deskjet 3720, 3730/3733/3735/3750/3760/3762/3764 - HP AMP 130</t>
  </si>
  <si>
    <t>N9K05AE</t>
  </si>
  <si>
    <t>HP 304 originele drie-kleuren inktcartridge</t>
  </si>
  <si>
    <t>HP 304 Tri-color Original Ink Cartridge</t>
  </si>
  <si>
    <t>HP 304 cartouche d'encre trois couleurs conçue par HP</t>
  </si>
  <si>
    <t>HP DESKJET 3720, 3730</t>
  </si>
  <si>
    <t>N9K06AE</t>
  </si>
  <si>
    <t>HP 304 originele zwarte inktcartridge</t>
  </si>
  <si>
    <t>HP 304 Black Original Ink Cartridge</t>
  </si>
  <si>
    <t>HP 304 cartouche d'encre noire conçue par HP, noir</t>
  </si>
  <si>
    <t>N9K07AE</t>
  </si>
  <si>
    <t>304XL</t>
  </si>
  <si>
    <t>HP 304XL originele drie-kleuren inktcartridge</t>
  </si>
  <si>
    <t>HP 304XL Tri-color Original Ink Cartridge</t>
  </si>
  <si>
    <t>HP 304XL cartouche d'encre trois couleurs conçue par HP</t>
  </si>
  <si>
    <t>N9K08AE</t>
  </si>
  <si>
    <t>HP 304XL originele zwarte inktcartridge</t>
  </si>
  <si>
    <t>HP 304XL Black Original Ink Cartridge</t>
  </si>
  <si>
    <t>HP 304XL cartouche d'encre noire conçue par HP</t>
  </si>
  <si>
    <t>3YM60AE</t>
  </si>
  <si>
    <t>HP 305 Tri-color Original Ink Cartridge</t>
  </si>
  <si>
    <t>Cartouche d’encre trois couleurs HP 305 authentique</t>
  </si>
  <si>
    <t>DeskJet 2300, DeskJet 2710, DeskJet 2720, DeskJet Plus 4100, ENVY 6000, ENVY Pro 6400</t>
  </si>
  <si>
    <t>3YM61AE</t>
  </si>
  <si>
    <t>HP 305 Black Original Ink Cartridge</t>
  </si>
  <si>
    <t>Cartouche d’encre noire HP 305 authentique</t>
  </si>
  <si>
    <t>3YM62AE</t>
  </si>
  <si>
    <t>HP 305XL Mid Yield Black Original Ink Cartridge</t>
  </si>
  <si>
    <t>Cartouche d’encre noire capacité intermédiaire HP 305XL authentique</t>
  </si>
  <si>
    <t>3YM63AE</t>
  </si>
  <si>
    <t>HP 305XL High Yield Tri-color Original Ink Cartridge</t>
  </si>
  <si>
    <t>Cartouche d’encre trois couleurs HP 305XL grande capacité authentique</t>
  </si>
  <si>
    <t>6ZD17AE</t>
  </si>
  <si>
    <t xml:space="preserve">  HP 305 originele drie-kleuren / zwarte inktcartridge, 2-pack</t>
  </si>
  <si>
    <t>HP 305 2-Pack Tri-color/Black Original Ink Cartridge</t>
  </si>
  <si>
    <t>Pack de 2 cartouches d'encre authentiques HP 305 3 couleurs / noir</t>
  </si>
  <si>
    <t>DeskJet 2300, DeskJet 2700, DeskJet Plus 4100, ENVY 6000, ENVY Pro 6400</t>
  </si>
  <si>
    <t>C9362EE</t>
  </si>
  <si>
    <t>336</t>
  </si>
  <si>
    <t>HP 336 originele zwarte inktcartridge</t>
  </si>
  <si>
    <t>HP 336 Black Original Ink Cartridge</t>
  </si>
  <si>
    <t>HP 336 cartouche d'encre noir authentique</t>
  </si>
  <si>
    <t>HP DeskJet 5440/ D4160/HP OfficeJet 6310,HP Photosmart 257527107850 C3180  C4180 HP PSC 1510/ HP PSC 1510s</t>
  </si>
  <si>
    <t>C9364EE</t>
  </si>
  <si>
    <t>337</t>
  </si>
  <si>
    <t>HP 337 originele zwarte inktcartridge</t>
  </si>
  <si>
    <t>HP 337 Black Original Ink Cartridge</t>
  </si>
  <si>
    <t>HP 337 cartouche d'encre noir authentique</t>
  </si>
  <si>
    <t>HP DeskJet 5940/6940/6980/ D4160/HP OfficeJet 6310/ K7100,HP Photosmart 2575/8050 C4180  C4190  D5160</t>
  </si>
  <si>
    <t>C8765EE</t>
  </si>
  <si>
    <t>338</t>
  </si>
  <si>
    <t>HP 338 originele zwarte inktcartridge</t>
  </si>
  <si>
    <t>HP 338 Black Original Ink Cartridge</t>
  </si>
  <si>
    <t>HP 338 cartouche d'encre noir authentique</t>
  </si>
  <si>
    <t>HP DeskJet 460c/cb/wbt/ 5740/5745/ 6520/6540/6620/6840/9800/9800d,HP OfficeJet 6205/6210/6215/ 7210/7310/7410/ K7100,HP Photosmart 2575/2610/2710/7850/ 8150/8450/ 8750/8750gp/ C3180,HP Photosmart Pro 8350,HP PSC 1510/1510s/1600/1610/2350/2355/2355p/</t>
  </si>
  <si>
    <t>C8767EE</t>
  </si>
  <si>
    <t>339</t>
  </si>
  <si>
    <t>HP 339 originele zwarte inktcartridge</t>
  </si>
  <si>
    <t>HP 339 Black Original Ink Cartridge</t>
  </si>
  <si>
    <t>HP 339 cartouche d'encre noir authentique</t>
  </si>
  <si>
    <t>HP Deskjet 5740/5745/HP Deskjet 5940/HP Deskjet 6520/6540/6540d/6620/6840/9800/9800d/HP Deskjet 6940/HP Deskjet 6980/HP Officejet 6310/6315/HP Officejet K7100/HP Officejet 7210/7310/7410/HP Photosmart 2575/HP Photosmart 2610/HP Photosmart 2710/HP Pho</t>
  </si>
  <si>
    <t>C9361EE</t>
  </si>
  <si>
    <t>342</t>
  </si>
  <si>
    <t>HP 342 originele drie-kleuren inktcartridge</t>
  </si>
  <si>
    <t>HP 342 Tri-color Original Ink Cartridge</t>
  </si>
  <si>
    <t>HP 342 cartouche d'encre trois couleurs authentique</t>
  </si>
  <si>
    <t>HP DeskJet 5440/ D4160,HP OfficeJet 6310,HP Photosmart 2575/7850/ C3180 / C4180 / C4190 ,HP PSC 1510/ HP PSC 1510s</t>
  </si>
  <si>
    <t>C8766EE</t>
  </si>
  <si>
    <t>343</t>
  </si>
  <si>
    <t>HP 343 originele drie-kleuren inktcartridge</t>
  </si>
  <si>
    <t>HP 343 Tri-color Original Ink Cartridge</t>
  </si>
  <si>
    <t>HP 343 cartouche d'encre trois couleurs authentique</t>
  </si>
  <si>
    <t>HP Photosmart 325, 375, 2610, 2710, 8150, 8450; HP PSC 2355; HP OfficeJet 6210, 7310, 7410; HP DeskJet 5740, 6520, 6540, 6840</t>
  </si>
  <si>
    <t>C9363EE</t>
  </si>
  <si>
    <t>344</t>
  </si>
  <si>
    <t>HP 344 originele drie-kleuren inktcartridge</t>
  </si>
  <si>
    <t>HP 344 Tri-color Original Ink Cartridge</t>
  </si>
  <si>
    <t>HP 344 cartouche d'encre trois couleurs authentique</t>
  </si>
  <si>
    <t>HP DeskJet 460c/cb/wbt/ 5740/5745/5940/ 6520/6540/6620/6840/6940/6980/9800/9800d/ D4160,HP OfficeJet 6205/6210/6215/ 7210/7310/7410/ K7100,HP Photosmart 2575/2610/2710/ 325/335/375/385/422/428/475/8050/ 8150/8450/ 8750/8750gp/ D5160,HP Photosmart Pro</t>
  </si>
  <si>
    <t>CB335EE</t>
  </si>
  <si>
    <t>350</t>
  </si>
  <si>
    <t>HP 350 originele zwarte inktcartridge</t>
  </si>
  <si>
    <t>HP 350 Black Original Ink Cartridge</t>
  </si>
  <si>
    <t>HP 350 cartouche d'encre noir authentique</t>
  </si>
  <si>
    <t>HP DeskJet D4260,HP OfficeJet  J5780/85,HP Photosmart C4270/C4280/C4380/ C5280</t>
  </si>
  <si>
    <t>CB337EE</t>
  </si>
  <si>
    <t>351</t>
  </si>
  <si>
    <t>HP 351 originele drie-kleuren inktcartridge</t>
  </si>
  <si>
    <t>HP 351 Tri-color Original Ink Cartridge</t>
  </si>
  <si>
    <t>HP 351 cartouche d'encre trois couleurs authentique</t>
  </si>
  <si>
    <t>CB316EE</t>
  </si>
  <si>
    <t>364</t>
  </si>
  <si>
    <t>HP 364 originele zwarte inktcartridge</t>
  </si>
  <si>
    <t>HP 364 Black Original Ink Cartridge</t>
  </si>
  <si>
    <t>HP 364 cartouche d'encre noir authentique</t>
  </si>
  <si>
    <t>HP Photosmart C5380, C6380, D5460, B8550; HP Deskjet 3520 e-AIO, HP Deskjet 3520 e-AiO</t>
  </si>
  <si>
    <t>CB317EE</t>
  </si>
  <si>
    <t>HP 364 originele fotoinktcartridge</t>
  </si>
  <si>
    <t>HP 364 Photo Original Ink Cartridge</t>
  </si>
  <si>
    <t>HP 364 cartouche d'encre photo authentique</t>
  </si>
  <si>
    <t>CB318EE</t>
  </si>
  <si>
    <t>HP 364 originele cyaan inktcartridge</t>
  </si>
  <si>
    <t>HP 364 Cyan Original Ink Cartridge</t>
  </si>
  <si>
    <t>HP 364 cartouche d'encre cyan authentique</t>
  </si>
  <si>
    <t>CB319EE</t>
  </si>
  <si>
    <t>HP 364 originele magenta inktcartridge</t>
  </si>
  <si>
    <t>HP 364 Magenta Original Ink Cartridge</t>
  </si>
  <si>
    <t>HP 364 cartouche d'encre magenta authentique</t>
  </si>
  <si>
    <t>CB320EE</t>
  </si>
  <si>
    <t>HP 364 originele gele inktcartridge</t>
  </si>
  <si>
    <t>HP 364 Yellow Original Ink Cartridge</t>
  </si>
  <si>
    <t>HP 364 cartouche d'encre jaune authentique</t>
  </si>
  <si>
    <t>N9J73AE</t>
  </si>
  <si>
    <t>HP 364 originele zwart/cyaan/magenta/gele inktcartridges, 4-pack</t>
  </si>
  <si>
    <t>HP 364 4-pack Black/Cyan/Magenta/Yellow Original Ink Cartridges</t>
  </si>
  <si>
    <t>HP 364 pack de 4 cartouches d'encre noir/cyan/magenta/jaune authentiques</t>
  </si>
  <si>
    <t>HP Deskjet 3070A, 3520 e-AiO
HP Photosmart eAIO 
5510/5515/6510/ 7510/5520/6520/7520
B8550/C53244/C5380/C63244/C6380/D5460/ B010a/B109a, B109d/f 
HP Photosmart Wireless B109n, B110a/c/e
B209a/c, B210a/c
C309n/g, C310a, C309a, C410b
HP Officejet 4620,</t>
  </si>
  <si>
    <t>CN684EE</t>
  </si>
  <si>
    <t>364XL</t>
  </si>
  <si>
    <t>HP 364XL originele high-capacity zwarte inktcartridge</t>
  </si>
  <si>
    <t>HP 364XL High Yield Black Original Ink Cartridge</t>
  </si>
  <si>
    <t>HP 364XL cartouche d'encre noir grande capacité authentique</t>
  </si>
  <si>
    <t>HP Photosmart C5380, C6380, D5460, B8550</t>
  </si>
  <si>
    <t>51645AE</t>
  </si>
  <si>
    <t>45</t>
  </si>
  <si>
    <t>HP 45 grote originele zwarte inktcartridge</t>
  </si>
  <si>
    <t>HP 45 Large Black Original Ink Cartridge</t>
  </si>
  <si>
    <t>HP 45 cartouche d'encre noir authentique grande contenance</t>
  </si>
  <si>
    <t>HP Color Copier 290,HP DeskJet 1100c/ 1120c/1125c/ 1180c/1220c/1220c/ps/1280/ 1600c/cm/ 6122/6127/ 710c/720c/722c/815c/ 820cxi/850c/870cxi/ 880c/890c/895cxi/ 9300 series/ 930c/cm /950c/959c/ 960c/970cxi/980cxi/990cxi/cm /995c,HP Fax 1220,HP OfficeJet</t>
  </si>
  <si>
    <t>6ZD21AE</t>
  </si>
  <si>
    <t>47</t>
  </si>
  <si>
    <t>HP 47 originele zwarte cartridge</t>
  </si>
  <si>
    <t>HP 47 Black Original Cartridge</t>
  </si>
  <si>
    <t>HP 47 Cartouche authentique, noir</t>
  </si>
  <si>
    <t>DeskJet 4828</t>
  </si>
  <si>
    <t>6ZD61AE</t>
  </si>
  <si>
    <t>HP 47 originele drie-kleuren cartridge</t>
  </si>
  <si>
    <t>HP 47 Tri-color Original Cartridge</t>
  </si>
  <si>
    <t>HP 47 Cartouche authentique, trois couleurs</t>
  </si>
  <si>
    <t>C6656AE</t>
  </si>
  <si>
    <t>56</t>
  </si>
  <si>
    <t>HP 56 originele zwarte inktcartridge</t>
  </si>
  <si>
    <t>HP 56 Black Original Ink Cartridge</t>
  </si>
  <si>
    <t>HP 56 cartouche d'encre noir authentique</t>
  </si>
  <si>
    <t>HP DeskJet 450ci/cbi/wbt 5145/5150/5151/5550/5552/ 5650/5652/5655/5850/ 9650/9670/9680/gp,HP Digital Copier 410,HP OfficeJet 4105/4110/4212/4215/4219/4252/4255/6110/5505/5510/5515/5605/5610/5615/J5520,HP Photosmart 7150/7260/7345/7350/7450/7459/7550/</t>
  </si>
  <si>
    <t>C6657AE</t>
  </si>
  <si>
    <t>57</t>
  </si>
  <si>
    <t>HP 57 originele drie-kleuren inktcartridge</t>
  </si>
  <si>
    <t>HP 57 Tri-color Original Ink Cartridge</t>
  </si>
  <si>
    <t>HP 57 cartouche d'encre trois couleurs authentique</t>
  </si>
  <si>
    <t>HP DeskJet 450ci/cbi/wbt/ 5145/5150/5151/5550/5552/ 5650/5652/5655/5850/ 9650/9670/9680/9680gp/ F4172/ F4180/ F4190,HP Digital Copier 410,HP OfficeJet 4105/4110/4212/4215/4219/4252/4255/6110/5505/5510/5515,HP Photosmart 100/130/230/ 145/245/ 7150/726</t>
  </si>
  <si>
    <t>C2P04AE</t>
  </si>
  <si>
    <t>62</t>
  </si>
  <si>
    <t>HP 62 originele zwarte inktcartridge</t>
  </si>
  <si>
    <t>HP 62 Black Original Ink Cartridge</t>
  </si>
  <si>
    <t>HP 62 cartouche d'encre noire authentique</t>
  </si>
  <si>
    <t>HP Officejet Mobile 250, HP ENVY 5640 e-AiO, HP Officejet 5740 e-AiO,HP ENVY 7640 e-AiO</t>
  </si>
  <si>
    <t>Zone 2.1 - Western Europe + Romania, Bulgaria, Hungary, Greece, Czech/Slovakia , Slovenia, Croatia, Poland</t>
  </si>
  <si>
    <t>C2P06AE</t>
  </si>
  <si>
    <t>HP 62 originele drie-kleuren inktcartridge</t>
  </si>
  <si>
    <t>HP 62 Tri-color Original Ink Cartridge</t>
  </si>
  <si>
    <t>HP 62 cartouche d'encre trois couleurs authentique</t>
  </si>
  <si>
    <t>N9J71AE</t>
  </si>
  <si>
    <t>HP 62 originele zwarte/drie-kleuren inktcartridges, 2-pack</t>
  </si>
  <si>
    <t>HP 62 2-pack Black/Tri-color Original Ink Cartridges</t>
  </si>
  <si>
    <t>HP 62 pack de 2 cartouches authentiques d'encre noire / trois couleurs</t>
  </si>
  <si>
    <t>C2P05AE</t>
  </si>
  <si>
    <t>62XL</t>
  </si>
  <si>
    <t>HP 62XL originele high-capacity zwarte inktcartridge</t>
  </si>
  <si>
    <t>HP 62XL High Yield Black Original Ink Cartridge</t>
  </si>
  <si>
    <t>HP 62XL cartouche d'encre noire grande capacité authentique</t>
  </si>
  <si>
    <t>C2P07AE</t>
  </si>
  <si>
    <t>HP 62XL originele high-capacity drie-kleuren inktcartridge</t>
  </si>
  <si>
    <t>HP 62XL High Yield Tri-color Original Ink Cartridge</t>
  </si>
  <si>
    <t>HP 62XL cartouche d'encre trois couleurs grande capacité authentique</t>
  </si>
  <si>
    <t>C2P10AE</t>
  </si>
  <si>
    <t>HP 651 Black Original Ink Advantage Cartridge</t>
  </si>
  <si>
    <t>HP 651 cartouche Ink Advantage authentique, noir</t>
  </si>
  <si>
    <t>HP DeskJet IA 5575,
HP DeskJet IA 5645</t>
  </si>
  <si>
    <t>Emerging Markets (Zone C / CEE+MEMA+Russia), Belgium, Denmark, France</t>
  </si>
  <si>
    <t>C2P11AE</t>
  </si>
  <si>
    <t>HP 651 Tri-color Original Ink Advantage Cartridge</t>
  </si>
  <si>
    <t>HP 651 cartouches Ink Advantage authentiques, trois couleurs</t>
  </si>
  <si>
    <t>3YM74AE</t>
  </si>
  <si>
    <t>HP 653 Tri-color Original Ink Advantage Cartridge</t>
  </si>
  <si>
    <t>Cartouche d’encre Ink Advantage trois couleurs HP 653 authentique</t>
  </si>
  <si>
    <t>DeskJet Plus Ink Advantage 6000, DeskJet Plus Ink Advantage 6400</t>
  </si>
  <si>
    <t>3YM75AE</t>
  </si>
  <si>
    <t>HP 653 Black Original Ink Advantage Cartridge</t>
  </si>
  <si>
    <t>Cartouche d’encre Ink Advantage noire HP653 authentique</t>
  </si>
  <si>
    <t>6ZC73AE</t>
  </si>
  <si>
    <t>903</t>
  </si>
  <si>
    <t>HP 903 4-pack originele inktcartridges, cyaan/magenta/geel</t>
  </si>
  <si>
    <t>HP 903 4-pack Black/Cyan/Magenta/Yellow Original Ink Cartridges</t>
  </si>
  <si>
    <t>HP 903 Pack de 4 cartouches d'encre Noir/Cyan/Magenta/Jaune authentiques</t>
  </si>
  <si>
    <t>OfficeJet / OfficeJet Pro 6900</t>
  </si>
  <si>
    <t>T6L87AE</t>
  </si>
  <si>
    <t>HP 903 originele cyaan inktcartridge</t>
  </si>
  <si>
    <t>HP 903 Cyan Original Ink Cartridge</t>
  </si>
  <si>
    <t>HP 903 cartouche d'encre cyan conçue par HP</t>
  </si>
  <si>
    <t>HP Officejet 6950, OfficeJet Pro 6960, 6970</t>
  </si>
  <si>
    <t>T6L91AE</t>
  </si>
  <si>
    <t>HP 903 originele magenta inktcartridge</t>
  </si>
  <si>
    <t>HP 903 Magenta Original Ink Cartridge</t>
  </si>
  <si>
    <t>HP 903 cartouche d'encre magenta conçue par HP</t>
  </si>
  <si>
    <t>T6L95AE</t>
  </si>
  <si>
    <t>HP 903 originele gele inktcartridge</t>
  </si>
  <si>
    <t>HP 903 Yellow Original Ink Cartridge</t>
  </si>
  <si>
    <t>HP 903 cartouche d'encre conçue par HP</t>
  </si>
  <si>
    <t>T6L99AE</t>
  </si>
  <si>
    <t>HP 903 originele zwarte inktcartridge</t>
  </si>
  <si>
    <t>HP 903 Black Original Ink Cartridge</t>
  </si>
  <si>
    <t>HP 903 cartouche d'encre noire conçue par HP</t>
  </si>
  <si>
    <t>T6M03AE</t>
  </si>
  <si>
    <t>903XL</t>
  </si>
  <si>
    <t>HP 903XL originele high-capacity cyaan inktcartridge</t>
  </si>
  <si>
    <t>HP 903XL High Yield Cyan Original Ink Cartridge</t>
  </si>
  <si>
    <t>HP 903XL cartouche d'encre cyan grande capacité conçue par HP</t>
  </si>
  <si>
    <t>T6M07AE</t>
  </si>
  <si>
    <t>HP 903XL originele high-capacity magenta inktcartridge</t>
  </si>
  <si>
    <t>HP 903XL High Yield Magenta Original Ink Cartridge</t>
  </si>
  <si>
    <t>HP 903XL cartouche d'encre magenta grande capacité conçue par HP</t>
  </si>
  <si>
    <t>T6M11AE</t>
  </si>
  <si>
    <t>HP 903XL originele high-capacity gele inktcartridge</t>
  </si>
  <si>
    <t>HP 903XL High Yield Yellow Original Ink Cartridge</t>
  </si>
  <si>
    <t>HP 903XL cartouche d'encre jaune grande capacité conçue par HP</t>
  </si>
  <si>
    <t>T6M15AE</t>
  </si>
  <si>
    <t>HP 903XL originele high-capacity zwarte inktcartridge</t>
  </si>
  <si>
    <t>HP 903XL High Yield Black Original Ink Cartridge</t>
  </si>
  <si>
    <t>HP 903XL cartouche d'encre noire grande capacité conçue par HP</t>
  </si>
  <si>
    <t>3YL77AE</t>
  </si>
  <si>
    <t>912</t>
  </si>
  <si>
    <t>HP 912 originele cyaan inktcartridge</t>
  </si>
  <si>
    <t>HP 912 Cyan Original Ink Cartridge</t>
  </si>
  <si>
    <t>HP 912 Cartouche d'encre cyan authentique</t>
  </si>
  <si>
    <t>HP OfficeJet 8010 series/ OfficeJet Pro 8020 series</t>
  </si>
  <si>
    <t>3YL78AE</t>
  </si>
  <si>
    <t>HP 912 originele magenta inktcartridge</t>
  </si>
  <si>
    <t>HP 912 Magenta Original Ink Cartridge</t>
  </si>
  <si>
    <t>HP 912 Cartouche d'encre magenta authentique</t>
  </si>
  <si>
    <t>3YL79AE</t>
  </si>
  <si>
    <t>HP 912 originele gele inktcartridge</t>
  </si>
  <si>
    <t>HP 912 Yellow Original Ink Cartridge</t>
  </si>
  <si>
    <t>HP 912 Cartouche d'encre jaune authentique</t>
  </si>
  <si>
    <t>3YL80AE</t>
  </si>
  <si>
    <t>HP 912 originele zwarte inktcartridge</t>
  </si>
  <si>
    <t>HP 912 Black Original Ink Cartridge</t>
  </si>
  <si>
    <t>HP 912 Cartouche d'encre noire authentique</t>
  </si>
  <si>
    <t>6ZC74AE</t>
  </si>
  <si>
    <t>HP 912 4-pack originele inktcartridges, cyaan/magenta/geel</t>
  </si>
  <si>
    <t>HP 912 4-pack Black/Cyan/Magenta/Yellow Original Ink Cartridges</t>
  </si>
  <si>
    <t>HP 912 Pack de 4 cartouches d'encre Noir/Cyan/Magenta/Jaune authentiques</t>
  </si>
  <si>
    <t>OfficeJet / OfficeJet Pro 8010 / 8020</t>
  </si>
  <si>
    <t>3YL81AE</t>
  </si>
  <si>
    <t>912XL</t>
  </si>
  <si>
    <t>HP 912XL originele high-capacity cyaan inktcartridge</t>
  </si>
  <si>
    <t>HP 912XL High Yield Cyan Original Ink Cartridge</t>
  </si>
  <si>
    <t>HP 912XL Cartouche d'encre cyan authentique, grande capacité</t>
  </si>
  <si>
    <t>3YL82AE</t>
  </si>
  <si>
    <t>HP 912XL originele high-capacity magenta inktcartridge</t>
  </si>
  <si>
    <t>HP 912XL High Yield Magenta Original Ink Cartridge</t>
  </si>
  <si>
    <t>HP 912XL Cartouche d'encre magenta authentique, grande capacité</t>
  </si>
  <si>
    <t>3YL83AE</t>
  </si>
  <si>
    <t>HP 912XL originele high-capacity gele inktcartridge</t>
  </si>
  <si>
    <t>HP 912XL High Yield Yellow Original Ink Cartridge</t>
  </si>
  <si>
    <t>HP 912XL Cartouche d'encre jaune authentique, grande capacité</t>
  </si>
  <si>
    <t>3YL84AE</t>
  </si>
  <si>
    <t>HP 912XL originele high-capacity zwarte inktcartridge</t>
  </si>
  <si>
    <t>HP 912XL High Yield Black Original Ink Cartridge</t>
  </si>
  <si>
    <t>HP 912XL Cartouche d'encre noire authentique, grande capacité</t>
  </si>
  <si>
    <t>CD972AE</t>
  </si>
  <si>
    <t>920XL</t>
  </si>
  <si>
    <t>920</t>
  </si>
  <si>
    <t>HP 920XL originele high-capacity cyaan inktcartridge</t>
  </si>
  <si>
    <t>HP 920XL High Yield Cyan Original Ink Cartridge</t>
  </si>
  <si>
    <t>HP 920XL cartouche d'encre cyan grande capacité authentique</t>
  </si>
  <si>
    <t>HP Officejet 6500, HP Officejet 6000</t>
  </si>
  <si>
    <t>Normal</t>
  </si>
  <si>
    <t>CD973AE</t>
  </si>
  <si>
    <t>HP 920XL originele high-capacity magenta inktcartridge</t>
  </si>
  <si>
    <t>HP 920XL High Yield Magenta Original Ink Cartridge</t>
  </si>
  <si>
    <t>HP 920XL cartouche d'encre magenta grande capacité authentique</t>
  </si>
  <si>
    <t>CD974AE</t>
  </si>
  <si>
    <t>HP 920XL originele high-capacity gele inktcartridge</t>
  </si>
  <si>
    <t>HP 920XL High Yield Yellow Original Ink Cartridge</t>
  </si>
  <si>
    <t>HP 920XL cartouche d'encre jaune grande capacité authentique</t>
  </si>
  <si>
    <t>CD975AE</t>
  </si>
  <si>
    <t>HP 920XL originele high-capacity zwarte inktcartridge</t>
  </si>
  <si>
    <t>HP 920XL High Yield Black Original Ink Cartridge</t>
  </si>
  <si>
    <t>HP 920XL cartouche d'encre noir grande capacité authentique</t>
  </si>
  <si>
    <t>CN057AE</t>
  </si>
  <si>
    <t>932</t>
  </si>
  <si>
    <t>HP 932 originele zwarte inktcartridge</t>
  </si>
  <si>
    <t>HP 932 Black Original Ink Cartridge</t>
  </si>
  <si>
    <t>HP 932 cartouche d'encre noir authentique</t>
  </si>
  <si>
    <t>OJ 6600 e-AiO, OJ 6700 Premium e-AiO, OJ 6100 ePrinter</t>
  </si>
  <si>
    <t>CN053AE</t>
  </si>
  <si>
    <t>932XL</t>
  </si>
  <si>
    <t>HP 932XL originele high-capacity zwarte inktcartridge</t>
  </si>
  <si>
    <t>HP 932XL High Yield Black Original Ink Cartridge</t>
  </si>
  <si>
    <t>HP 932XL cartouche d'encre noir grande capacité authentique</t>
  </si>
  <si>
    <t>6ZC71AE</t>
  </si>
  <si>
    <t>932 / 933</t>
  </si>
  <si>
    <t>HP 932 zwarte/933 cyaan/magenta/gele originele inkt, 4-pack</t>
  </si>
  <si>
    <t>HP 932 Black/933 Cyan/Magenta/Yellow 4-pack Original Inks</t>
  </si>
  <si>
    <t>HP 932 Pack de 4 cartouches d'encre noire/HP 933 Pack de 4 cartouches d'encre cyan/magenta/jaune authentiques</t>
  </si>
  <si>
    <t>HP OfficeJet 6100 ePrinter / 7100 WF Series / 7510 WF Series / 7600 WF Series / 6600 e-All-In-One / 6700 Premium e-All-In-One</t>
  </si>
  <si>
    <t xml:space="preserve">932 </t>
  </si>
  <si>
    <t>CN058AE</t>
  </si>
  <si>
    <t>933</t>
  </si>
  <si>
    <t>HP 933 originele cyaan inktcartridge</t>
  </si>
  <si>
    <t>HP 933 Cyan Original Ink Cartridge</t>
  </si>
  <si>
    <t>HP 933 cartouche d'encre cyan authentique</t>
  </si>
  <si>
    <t>OfficeJet  7100</t>
  </si>
  <si>
    <t>CN059AE</t>
  </si>
  <si>
    <t>HP 933 originele magenta inktcartridge</t>
  </si>
  <si>
    <t>HP 933 Magenta Original Ink Cartridge</t>
  </si>
  <si>
    <t>HP 933 cartouche d'encre magenta authentique</t>
  </si>
  <si>
    <t>CN060AE</t>
  </si>
  <si>
    <t>HP 933 originele gele inktcartridge</t>
  </si>
  <si>
    <t>HP 933 Yellow Original Ink Cartridge</t>
  </si>
  <si>
    <t>HP 933 cartouche d'encre jaune authentique</t>
  </si>
  <si>
    <t>CN054AE</t>
  </si>
  <si>
    <t>933XL</t>
  </si>
  <si>
    <t>HP 933XL originele high-capacity cyaan inktcartridge</t>
  </si>
  <si>
    <t>HP 933XL High Yield Cyan Original Ink Cartridge</t>
  </si>
  <si>
    <t>HP 933XL cartouche d'encre cyan grande capacité authentique</t>
  </si>
  <si>
    <t>CN055AE</t>
  </si>
  <si>
    <t>HP 933XL originele high-capacity magenta inktcartridge</t>
  </si>
  <si>
    <t>HP 933XL High Yield Magenta Original Ink Cartridge</t>
  </si>
  <si>
    <t>HP 933XL cartouche d'encre magenta grande capacité authentique</t>
  </si>
  <si>
    <t>CN056AE</t>
  </si>
  <si>
    <t>HP 933XL originele high-capacity gele inktcartridge</t>
  </si>
  <si>
    <t>HP 933XL High Yield Yellow Original Ink Cartridge</t>
  </si>
  <si>
    <t>HP 933XL cartouche d'encre jaune grande capacité authentique</t>
  </si>
  <si>
    <t>6ZC72AE</t>
  </si>
  <si>
    <t>934 / 935</t>
  </si>
  <si>
    <t>934</t>
  </si>
  <si>
    <t>HP 934 originele zwarte/935 cyaan/magenta/gele inktcartridges, 4-pack</t>
  </si>
  <si>
    <t>HP 934 Black/935 Cyan/Magenta/Yellow 4-pack Original Ink Cartridges</t>
  </si>
  <si>
    <t>HP 934 Pack de 4 cartouches d'encre noire/HP 935 Pack de 4 cartouches d'encre cyan/magenta/jaune authentiques</t>
  </si>
  <si>
    <t>OfficeJet Pro 6200</t>
  </si>
  <si>
    <t xml:space="preserve">934 </t>
  </si>
  <si>
    <t>C2P19AE</t>
  </si>
  <si>
    <t>HP 934 originele zwarte inktcartridge</t>
  </si>
  <si>
    <t>HP 934 Black Original Ink Cartridge</t>
  </si>
  <si>
    <t>HP 934 cartouche d'encre noire authentique</t>
  </si>
  <si>
    <t>HP Officejet Pro 6230 e-printer, 6830 e-AiO</t>
  </si>
  <si>
    <t>C2P23AE</t>
  </si>
  <si>
    <t>934XL</t>
  </si>
  <si>
    <t>HP 934XL originele high-capacity zwarte inktcartridge</t>
  </si>
  <si>
    <t>HP 934XL High Yield Black Original Ink Cartridge</t>
  </si>
  <si>
    <t>HP 934XL cartouche d'encre noire grande capacité authentique</t>
  </si>
  <si>
    <t>C2P20AE</t>
  </si>
  <si>
    <t>935</t>
  </si>
  <si>
    <t>HP 935 originele cyaan inktcartridge</t>
  </si>
  <si>
    <t>HP 935 Cyan Original Ink Cartridge</t>
  </si>
  <si>
    <t>HP 935 cartouche d'encre cyan authentique</t>
  </si>
  <si>
    <t>C2P21AE</t>
  </si>
  <si>
    <t>HP 935 originele magenta inktcartridge</t>
  </si>
  <si>
    <t>HP 935 Magenta Original Ink Cartridge</t>
  </si>
  <si>
    <t>HP 935 cartouche d'encre magenta authentique</t>
  </si>
  <si>
    <t>C2P22AE</t>
  </si>
  <si>
    <t>HP 935 originele gele inktcartridge</t>
  </si>
  <si>
    <t>HP 935 Yellow Original Ink Cartridge</t>
  </si>
  <si>
    <t>HP 935 cartouche d'encre jaune authentique</t>
  </si>
  <si>
    <t>C2P24AE</t>
  </si>
  <si>
    <t>935XL</t>
  </si>
  <si>
    <t>HP 935XL originele high-capacity cyaan inktcartridge</t>
  </si>
  <si>
    <t>HP 935XL High Yield Cyan Original Ink Cartridge</t>
  </si>
  <si>
    <t>HP 935XL cartouche d'encre cyan authentique grande capacité</t>
  </si>
  <si>
    <t>C2P25AE</t>
  </si>
  <si>
    <t>HP 935XL originele high-capacity magenta inktcartridge</t>
  </si>
  <si>
    <t>HP 935XL High Yield Magenta Original Ink Cartridge</t>
  </si>
  <si>
    <t>HP 935XL cartouche d'encre magenta authentique grande capacité</t>
  </si>
  <si>
    <t>C2P26AE</t>
  </si>
  <si>
    <t>HP 935XL originele high-capacity gele inktcartridge</t>
  </si>
  <si>
    <t>HP 935XL High Yield Yellow Original Ink Cartridge</t>
  </si>
  <si>
    <t>HP 935XL cartouche d'encre jaune authentique grande capacité</t>
  </si>
  <si>
    <t>6ZC65AE</t>
  </si>
  <si>
    <t>950 / 951</t>
  </si>
  <si>
    <t>950</t>
  </si>
  <si>
    <t>HP 950 zwarte/951 originele cyaan/magenta/gele inktcartridges, 4-pack</t>
  </si>
  <si>
    <t>HP 950 Black/951 Cyan/Magenta/Yellow 4-pack Original Ink Cartridges</t>
  </si>
  <si>
    <t>HP 950 Pack de 4 cartouches d'encre noire/HP 951 Pack de 4 cartouches d'encre cyan/magenta/jaune authentiques</t>
  </si>
  <si>
    <t>OfficeJet Pro 8600</t>
  </si>
  <si>
    <t xml:space="preserve">950 </t>
  </si>
  <si>
    <t>CN049AE</t>
  </si>
  <si>
    <t>HP 950 originele zwarte inktcartridge</t>
  </si>
  <si>
    <t>HP 950 Black Original Ink Cartridge</t>
  </si>
  <si>
    <t>HP 950 cartouche d'encre noir authentique</t>
  </si>
  <si>
    <t>HP Officejet Pro 8600 e-AiO, HP Officejet Pro 8600 Plus e-AiO, HP Officejet Pro 8100 ePrinter</t>
  </si>
  <si>
    <t>CN045AE</t>
  </si>
  <si>
    <t>950XL</t>
  </si>
  <si>
    <t>HP 950XL originele high-capacity zwarte inktcartridge</t>
  </si>
  <si>
    <t>HP 950XL High Yield Black Original Ink Cartridge</t>
  </si>
  <si>
    <t>HP 950XL cartouche d'encre noir grande capacité authentique</t>
  </si>
  <si>
    <t>CN050AE</t>
  </si>
  <si>
    <t>951</t>
  </si>
  <si>
    <t>HP 951 originele cyaan inktcartridge</t>
  </si>
  <si>
    <t>HP 951 Cyan Original Ink Cartridge</t>
  </si>
  <si>
    <t>HP 951 Cartouche d’encre cyan authentique</t>
  </si>
  <si>
    <t>OJ Pro 8600 e-AiO, OJ Pro 8600 Plus e-AiO, OJ Pro 8100 ePrinter, HP Officejet Pro 251dw, 276dw, Farad</t>
  </si>
  <si>
    <t>CN051AE</t>
  </si>
  <si>
    <t>HP 951 originele magenta inktcartridge</t>
  </si>
  <si>
    <t>HP 951 Magenta Original Ink Cartridge</t>
  </si>
  <si>
    <t>HP 951 Cartouche d’encre magenta authentique</t>
  </si>
  <si>
    <t>CN052AE</t>
  </si>
  <si>
    <t>HP 951 originele gele inktcartridge</t>
  </si>
  <si>
    <t>HP 951 Yellow Original Ink Cartridge</t>
  </si>
  <si>
    <t>HP 951 Cartouche d’encre jaune authentique</t>
  </si>
  <si>
    <t>CN046AE</t>
  </si>
  <si>
    <t>951XL</t>
  </si>
  <si>
    <t>HP 951XL originele high-capacity cyaan inktcartridge</t>
  </si>
  <si>
    <t>HP 951XL High Yield Cyan Original Ink Cartridge</t>
  </si>
  <si>
    <t>HP 951XL cartouche d'encre cyan grande capacité authentique</t>
  </si>
  <si>
    <t>CN047AE</t>
  </si>
  <si>
    <t>HP 951XL originele high-capacity magenta inktcartridge</t>
  </si>
  <si>
    <t>HP 951XL High Yield Magenta Original Ink Cartridge</t>
  </si>
  <si>
    <t>HP 951XL cartouche d'encre magenta grande capacité authentique</t>
  </si>
  <si>
    <t>CN048AE</t>
  </si>
  <si>
    <t>HP 951XL originele high-capacity gele inktcartridge</t>
  </si>
  <si>
    <t>HP 951XL High Yield Yellow Original Ink Cartridge</t>
  </si>
  <si>
    <t>HP 951XL cartouche d'encre jaune grande capacité authentique</t>
  </si>
  <si>
    <t>6ZC69AE</t>
  </si>
  <si>
    <t>953</t>
  </si>
  <si>
    <t>HP 953 4-pack originele inktcartridges, cyaan/magenta/geel</t>
  </si>
  <si>
    <t>HP 953 4-pack Black/Cyan/Magenta/Yellow Original Ink Cartridges</t>
  </si>
  <si>
    <t>HP 953 Pack de 4 cartouches d'encre Noir/Cyan/Magenta/Jaune authentiques</t>
  </si>
  <si>
    <t>OfficeJet Pro 7700 / 8200 / 8700</t>
  </si>
  <si>
    <t>6ZC70AE</t>
  </si>
  <si>
    <t>963</t>
  </si>
  <si>
    <t>HP 963 4-pack originele inktcartridges zwart/cyaan/magenta/geel</t>
  </si>
  <si>
    <t>HP 963 4-pack Black/Cyan/Magenta/Yellow Original Ink Cartridges</t>
  </si>
  <si>
    <t>HP 963 Pack de 4 cartouches d'encre Noir/Cyan/Magenta/Jaune authentiques</t>
  </si>
  <si>
    <t>OfficeJet Pro 9010 / 9020</t>
  </si>
  <si>
    <t>F6U12AE</t>
  </si>
  <si>
    <t>HP 953 originele cyaan inktcartridge</t>
  </si>
  <si>
    <t>HP 953 Cyan Original Ink Cartridge</t>
  </si>
  <si>
    <t>HP 953 cartouche d'encre cyan conçue par HP</t>
  </si>
  <si>
    <t>HP Officejet Pro 8210 / 8218 /  8710 / 8715 / 8718 / 8719 / 8720 / 8725 / 8730 / 8740</t>
  </si>
  <si>
    <t>F6U13AE</t>
  </si>
  <si>
    <t>HP 953 originele magenta inktcartridge</t>
  </si>
  <si>
    <t>HP 953 Magenta Original Ink Cartridge</t>
  </si>
  <si>
    <t>HP 953 cartouche d'encre magenta conçue par HP</t>
  </si>
  <si>
    <t>HP Officejet Pro 8210 / 8218 /  8710 / 8715 / 8718 / 8719 / 8720 / 8725 / 8730 / 8741</t>
  </si>
  <si>
    <t>F6U14AE</t>
  </si>
  <si>
    <t>HP 953 originele gele inktcartridge</t>
  </si>
  <si>
    <t>HP 953 Yellow Original Ink Cartridge</t>
  </si>
  <si>
    <t>HP 953 cartouche d'encre jaune conçue par HP</t>
  </si>
  <si>
    <t>HP Officejet Pro 8210 / 8218 /  8710 / 8715 / 8718 / 8719 / 8720 / 8725 / 8730 / 8742</t>
  </si>
  <si>
    <t>L0S58AE</t>
  </si>
  <si>
    <t>HP 953 originele zwarte inktcartridge</t>
  </si>
  <si>
    <t>HP 953 Black Original Ink Cartridge</t>
  </si>
  <si>
    <t>HP 953 cartouche d'encre noire conçue par HP</t>
  </si>
  <si>
    <t>HP Officejet Pro 8210 / 8218 /  8710 / 8715 / 8718 / 8719 / 8720 / 8725 / 8730 / 8743</t>
  </si>
  <si>
    <t>F6U16AE</t>
  </si>
  <si>
    <t>953XL</t>
  </si>
  <si>
    <t>HP 953XL originele high-capacity cyaan inktcartridge</t>
  </si>
  <si>
    <t>HP 953XL High Yield Cyan Original Ink Cartridge</t>
  </si>
  <si>
    <t>HP 953XL cartouche d'encre cyan grande capacité conçue par HP</t>
  </si>
  <si>
    <t>HP Officejet Pro 8210 / 8218 /  8710 / 8715 / 8718 / 8719 / 8720 / 8725 / 8730 / 8744</t>
  </si>
  <si>
    <t>F6U17AE</t>
  </si>
  <si>
    <t>HP 953XL originele high-capacity magenta inktcartridge</t>
  </si>
  <si>
    <t>HP 953XL High Yield Magenta Original Ink Cartridge</t>
  </si>
  <si>
    <t>HP 953XL cartouche d'encre magenta grande capacité conçue par HP</t>
  </si>
  <si>
    <t>HP Officejet Pro 8210 / 8218 /  8710 / 8715 / 8718 / 8719 / 8720 / 8725 / 8730 / 8745</t>
  </si>
  <si>
    <t>F6U18AE</t>
  </si>
  <si>
    <t>HP 953XL originele high-capacity gele inktcartridge</t>
  </si>
  <si>
    <t>HP 953XL High Yield Yellow Original Ink Cartridge</t>
  </si>
  <si>
    <t>HP 953XL cartouche d'encre jaune grande capacité conçue par HP</t>
  </si>
  <si>
    <t>HP Officejet Pro 8210 / 8218 /  8710 / 8715 / 8718 / 8719 / 8720 / 8725 / 8730 / 8746</t>
  </si>
  <si>
    <t>L0S70AE</t>
  </si>
  <si>
    <t>HP 953XL originele high-capacity zwarte inktcartridge</t>
  </si>
  <si>
    <t>HP 953XL High Yield Black Original Ink Cartridge</t>
  </si>
  <si>
    <t>HP 953XL cartouche d'encre noire grande capacité conçue par HP</t>
  </si>
  <si>
    <t>HP Officejet Pro 8210 / 8218 /  8710 / 8715 / 8718 / 8719 / 8720 / 8725 / 8730 / 8747</t>
  </si>
  <si>
    <t>L0R40AE</t>
  </si>
  <si>
    <t>957XL</t>
  </si>
  <si>
    <t>957</t>
  </si>
  <si>
    <t>HP 957XL originele high-capacity zwarte inktcartridge</t>
  </si>
  <si>
    <t>HP 957XL High Yield Black Original Ink Cartridge</t>
  </si>
  <si>
    <t>HP 957XL cartouche d'encre noire grande capacité conçue par HP</t>
  </si>
  <si>
    <t>HP Officejet Pro 8210 / 8218  / 8720 / 8725 / 8730 / 8748</t>
  </si>
  <si>
    <t>3JA23AE</t>
  </si>
  <si>
    <t>HP 963 originele cyaan inktcartridge</t>
  </si>
  <si>
    <t>HP 963 Cyan Original Ink Cartridge</t>
  </si>
  <si>
    <t>HP 963 Cartouche d'encre cyan authentique</t>
  </si>
  <si>
    <t>HP OfficeJet Pro 9010 / 9020 series</t>
  </si>
  <si>
    <t>3JA24AE</t>
  </si>
  <si>
    <t>HP 963 originele magenta inktcartridge</t>
  </si>
  <si>
    <t>HP 963 Magenta Original Ink Cartridge</t>
  </si>
  <si>
    <t>HP 963 Cartouche d'encre magenta authentique</t>
  </si>
  <si>
    <t>3JA25AE</t>
  </si>
  <si>
    <t>HP 963 originele gele inktcartridge</t>
  </si>
  <si>
    <t>HP 963 Yellow Original Ink Cartridge</t>
  </si>
  <si>
    <t>HP 963 Cartouche d'encre jaune authentique</t>
  </si>
  <si>
    <t>3JA26AE</t>
  </si>
  <si>
    <t>HP 963 originele zwarte inktcartridge</t>
  </si>
  <si>
    <t>HP 963 Black Original Ink Cartridge</t>
  </si>
  <si>
    <t>HP 963 Cartouche d'encre noire authentique</t>
  </si>
  <si>
    <t>3JA27AE</t>
  </si>
  <si>
    <t>963XL</t>
  </si>
  <si>
    <t>HP 963XL originele high-capacity cyaan inktcartridge</t>
  </si>
  <si>
    <t>HP 963XL High Yield Cyan Original Ink Cartridge</t>
  </si>
  <si>
    <t>HP 963XL Cartouche d'encre cyan authentique, grande capacité</t>
  </si>
  <si>
    <t>3JA28AE</t>
  </si>
  <si>
    <t>HP 963XL originele high-capacity magenta inktcartridge</t>
  </si>
  <si>
    <t>HP 963XL High Yield Magenta Original Ink Cartridge</t>
  </si>
  <si>
    <t>HP 963XL Cartouche d'encre magenta authentique, grande capacité</t>
  </si>
  <si>
    <t>3JA29AE</t>
  </si>
  <si>
    <t>HP 963XL originele high-capacity gele inktcartridge</t>
  </si>
  <si>
    <t>HP 963XL High Yield Yellow Original Ink Cartridge</t>
  </si>
  <si>
    <t>HP 963XL Cartouche d'encre jaune authentique, grande capacité</t>
  </si>
  <si>
    <t>3JA30AE</t>
  </si>
  <si>
    <t>HP 963XL originele high-capacity zwarte inktcartridge</t>
  </si>
  <si>
    <t>HP 963XL High Yield Black Original Ink Cartridge</t>
  </si>
  <si>
    <t>HP 963XL Cartouche d'encre noire authentique, grande capacité</t>
  </si>
  <si>
    <t>3JA31AE</t>
  </si>
  <si>
    <t>967XL</t>
  </si>
  <si>
    <t>967</t>
  </si>
  <si>
    <t>HP 967XL originele high-capacity zwarte inktcartridge</t>
  </si>
  <si>
    <t>HP 967XL High Yield Black Original Ink Cartridge</t>
  </si>
  <si>
    <t>HP 967XL Cartouche d'encre noire authentique, grande capacité</t>
  </si>
  <si>
    <t>HP OfficeJet Pro 9020 series</t>
  </si>
  <si>
    <t xml:space="preserve">PLLU: CISS Ink Supplies </t>
  </si>
  <si>
    <t>PLAUSF:Media Products</t>
  </si>
  <si>
    <t>3YP17AE</t>
  </si>
  <si>
    <t>LU</t>
  </si>
  <si>
    <t>HP Tri-Color Printhead 3YP17AE</t>
  </si>
  <si>
    <t>3YP61AE</t>
  </si>
  <si>
    <t>HP 3YP61AE Black/Tri-color GT Printhead Kit</t>
  </si>
  <si>
    <t>HP 3YP61AE Kit de têtes d'impression GT Noir/Trois couleurs</t>
  </si>
  <si>
    <t>HP DeskJet 5810 / 5820 series, HP Ink Tank 100 / 300 / 400 series, HP Smart Tank 300 / 400 series</t>
  </si>
  <si>
    <t>Emerging Markets (Zone C / CEE+MEMA+Russia), Belgium, Denmark, Finland, Germany, Netherlands, Norway, Portugal, Sweden</t>
  </si>
  <si>
    <t>6ZA11AE</t>
  </si>
  <si>
    <t>HP 6ZA11AE zwarte printkop</t>
  </si>
  <si>
    <t>HP 6ZA11AE Black Printhead</t>
  </si>
  <si>
    <t>Tête d'impression noire HP 6ZA11AE</t>
  </si>
  <si>
    <t>HP Ink Tank 100 / 300 / 400 series, HP Smart Tank 300 / 400 series</t>
  </si>
  <si>
    <t>194721022097</t>
  </si>
  <si>
    <t>6ZA17AE</t>
  </si>
  <si>
    <t>HP 6ZA17AE Black Printhead</t>
  </si>
  <si>
    <t>Tête d’impression noire 6ZA17AE HP</t>
  </si>
  <si>
    <t>HP Smart Tank 500 / 600 series, HP Smart Tank Plus 550 / 570 / 650 series</t>
  </si>
  <si>
    <t>193905589869</t>
  </si>
  <si>
    <t>6ZA18AE</t>
  </si>
  <si>
    <t>HP 6ZA18AE Tri-color Printhead</t>
  </si>
  <si>
    <t>Tête d’impression 3 couleurs 6ZA18AE HP GT</t>
  </si>
  <si>
    <t>HP Ink Tank 100 / 300 / 400 series, HP Smart Tank 300 / 400 / 500 / 600 series, Smart Tank Plus 550 / 570 / 650 series</t>
  </si>
  <si>
    <t>1VU26AE</t>
  </si>
  <si>
    <t>31</t>
  </si>
  <si>
    <t>HP 31 originele cyaan inktfles, 70 ml</t>
  </si>
  <si>
    <t>HP 31 70-ml Cyan Original Ink Bottle</t>
  </si>
  <si>
    <t>Bouteille d'encre cyan authentique 70 mL HP 31 Original</t>
  </si>
  <si>
    <t>HP 31 Cyan Original Ink Bottle</t>
  </si>
  <si>
    <t>Zone 2.1 EXCEPT Baltics (Estonia, Latvia, Lithuania)</t>
  </si>
  <si>
    <t>1VU27AE</t>
  </si>
  <si>
    <t>HP 31 originele magenta inktfles, 70 ml</t>
  </si>
  <si>
    <t>HP 31 70-ml Magenta Original Ink Bottle</t>
  </si>
  <si>
    <t>Bouteille d'encre magenta authentique 70 mL HP 31 Original</t>
  </si>
  <si>
    <t>HP 31 Magenta Original Ink Bottle</t>
  </si>
  <si>
    <t>1VU28AE</t>
  </si>
  <si>
    <t>HP 31 originele gele inktfles, 70 ml</t>
  </si>
  <si>
    <t>HP 31 70-ml Yellow Original Ink Bottle</t>
  </si>
  <si>
    <t>Bouteille d'encre jaune authentique 70 mL HP 31 Original</t>
  </si>
  <si>
    <t>HP 31 Yellow Original Ink Bottle</t>
  </si>
  <si>
    <t>1VV24AE</t>
  </si>
  <si>
    <t>32</t>
  </si>
  <si>
    <t>HP 32XL originele zwarte inktfles, 135 ml</t>
  </si>
  <si>
    <t>HP 32XL 135-ml Black Original Ink Bottle</t>
  </si>
  <si>
    <t>Bouteille d'encre noire authentique HP 32XL (135 ml)</t>
  </si>
  <si>
    <t>HP Smart Tank Wireless 400 Series, Smart Tank Plus Wireless 500 / 600 series</t>
  </si>
  <si>
    <t>192545270687</t>
  </si>
  <si>
    <t>PLAUSF: Media Products</t>
  </si>
  <si>
    <t>49V50A</t>
  </si>
  <si>
    <t>AU SF</t>
  </si>
  <si>
    <t>HP Advanced Photo Paper, Gloss (5x5 in; 127x127 mm) –20 sheets</t>
  </si>
  <si>
    <t>BE, FR, IT, ES, PT, NL, CH, DK, FI, NO, SE, IS, DE, AT, LU, EE, LV, LT, LI, MC, CZ, HU, SK, BG, HR, RO, SI, GR, PL, IE, MT, GB, CY</t>
  </si>
  <si>
    <t>49V51A</t>
  </si>
  <si>
    <t>HP Advanced Photo Paper, Gloss (4x12 in; 10 x 30,5 cm) – 10 sheets</t>
  </si>
  <si>
    <t>C6050A</t>
  </si>
  <si>
    <t>HP T-shirt transfers, 12 vel, A4/210 x 297 mm</t>
  </si>
  <si>
    <t>HP Iron-on Transfers-12 sht/A4/210 x 297 mm</t>
  </si>
  <si>
    <t>Transferts Iron-on HP (12 feuilles/A4/210 x 297 mm)</t>
  </si>
  <si>
    <t>Compatible with all HP InkJet printers</t>
  </si>
  <si>
    <t>CG965A</t>
  </si>
  <si>
    <t>HP Professional Laser Paper, glanzend, 150 gr/m², 150 vel, A4/210 x 297 mm</t>
  </si>
  <si>
    <t>HP Professional Glossy Laser Paper 150 gsm-150 sht/A4/210 x 297 mm</t>
  </si>
  <si>
    <t>Papier brillant laser professionnel HP 150 gsm - 150 feuilles/A4/210 x 297 mm</t>
  </si>
  <si>
    <t>HP Professional Laser Paper 150 glossy</t>
  </si>
  <si>
    <t>CR672A</t>
  </si>
  <si>
    <t>HP Premium Plus glanzend fotopapier, 20 vel, A4/210 x 297 mm</t>
  </si>
  <si>
    <t>HP Premium Plus Glossy Photo Paper-20 sht/A4/210 x 297 mm</t>
  </si>
  <si>
    <t>Papier photo à finition brillante HP Premium Plus - 20 feuilles/A4/210 x 297 mm</t>
  </si>
  <si>
    <t>Works with all inkjet printers and is optimized for HP printers with the latest HP print technology.</t>
  </si>
  <si>
    <t>CR673A</t>
  </si>
  <si>
    <t>HP Premium Plus matglanzend fotopapier, 20 vel, A4/210 x 297 mm</t>
  </si>
  <si>
    <t>HP Premium Plus Semi-gloss Photo Paper-20 sht/A4/210 x 297 mm</t>
  </si>
  <si>
    <t>Papier photo semi-brillant HP Premium Plus - 20 feuilles/A4/210 x 297 mm</t>
  </si>
  <si>
    <t>CR675A</t>
  </si>
  <si>
    <t>HP Premium Plus glanzend fotopapier, 20 vel, A3/297 x 420 mm</t>
  </si>
  <si>
    <t>HP Premium Plus Glossy Photo Paper-20 sht/A3/297 x 420 mm</t>
  </si>
  <si>
    <t>Papier photo à finition brillante HP Premium Plus - 20 feuilles/A3/297 x 420 mm</t>
  </si>
  <si>
    <t>CR757A</t>
  </si>
  <si>
    <t>HP Everyday glanzend fotopapier, 100 vel, 10 x 15 cm</t>
  </si>
  <si>
    <t>HP Everyday Glossy Photo Paper-100 sht/10 x 15 cm</t>
  </si>
  <si>
    <t>Papier photo brillant HP Everyday - 100 feuilles, 10 x 15 mm</t>
  </si>
  <si>
    <t>HP Everyday Photo Paper, Glossy</t>
  </si>
  <si>
    <t>Q2510A</t>
  </si>
  <si>
    <t>HP Everyday glanzend fotopapier, 100 vel, A4/210 x 297 mm</t>
  </si>
  <si>
    <t>HP Everyday Glossy Photo Paper-100 sht/A4/210 x 297 mm</t>
  </si>
  <si>
    <t>Papier photo brillant HP Everyday - 100 feuilles/A4/210 x 297 mm</t>
  </si>
  <si>
    <t>Q5451A</t>
  </si>
  <si>
    <t>HP Everyday glanzend fotopapier, 25 vel, A4/210 x 297 mm</t>
  </si>
  <si>
    <t>HP Everyday Glossy Photo Paper-25 sht/A4/210 x 297 mm</t>
  </si>
  <si>
    <t>Papier photo brillant HP Everyday - 25 feuilles/A4/210 x 297 mm</t>
  </si>
  <si>
    <t>Q5456A</t>
  </si>
  <si>
    <t>HP Advanced Photo Paper, glanzend, 25 vel, A4/210 x 297 mm</t>
  </si>
  <si>
    <t>HP Advanced Glossy Photo Paper-25 sht/A4/210 x 297 mm</t>
  </si>
  <si>
    <t>Papier photo HP Advanced à finition brillante (25 feuilles, A4, 21 x 29,7 cm)</t>
  </si>
  <si>
    <t>Q8691A</t>
  </si>
  <si>
    <t>HP Advanced Photo Paper, glanzend, 25 vel, 10 x 15 cm zonder rand</t>
  </si>
  <si>
    <t>HP Advanced Glossy Photo Paper-25 sht/10 x 15 cm borderless</t>
  </si>
  <si>
    <t>Papier photo HP Advanced à finition brillante sans bordure (25 feuilles, 10 x 15 cm)</t>
  </si>
  <si>
    <t>HP DeskJet 3920/3940/ 4163/4263/ 460c/cb/wbt/ 5100/5600 series/5850/5743/5943/ 6543/6843/6623/ 6943/6983/9803/ D1460/D2460/ D4263/ F2180/F4180,HP OfficeJet 5505/5510/5515/5550 series/5610/6213/7213/ 7313/7413/ J5783/  K550 series/K5400/L7580/L7680/L7</t>
  </si>
  <si>
    <t>Q8692A</t>
  </si>
  <si>
    <t>HP Advanced Photo Paper, glanzend, 100 vel, 10 x 15 cm randloos</t>
  </si>
  <si>
    <t>HP Advanced Glossy Photo Paper-100 sht/10 x 15 cm borderless</t>
  </si>
  <si>
    <t>Papier brillant sans bordure HP Advanced (100 feuilles/10 x 15 cm)</t>
  </si>
  <si>
    <t>Q8696A</t>
  </si>
  <si>
    <t>HP Advanced Photo Paper, glanzend, 25 vel, 13 x 18 cm randloos</t>
  </si>
  <si>
    <t>HP Advanced Glossy Photo Paper-25 sht/13 x 18 cm borderless</t>
  </si>
  <si>
    <t>Papier photo HP Advanced brillant sans bordure - 25 feuilles/13 x 18 cm</t>
  </si>
  <si>
    <t>Compatible with all HP InkJet printers. Optimized for printing with HP 38 Pigment Ink Cartridges.</t>
  </si>
  <si>
    <t>Q8697A</t>
  </si>
  <si>
    <t>HP Advanced Photo Paper, glanzend, 20 vel, A3/297 x 420 mm</t>
  </si>
  <si>
    <t>HP Advanced Glossy Photo Paper-20 sht/A3/297 x 420 mm</t>
  </si>
  <si>
    <t>Papier photo brillant HP Advanced - 20 feuilles/A3/297 x 420 mm</t>
  </si>
  <si>
    <t>HP Photosmart 8753/HP Photosmart Pro 8353/B9180,</t>
  </si>
  <si>
    <t>PLGP:LaserJetSupplies</t>
  </si>
  <si>
    <t>W1390A</t>
  </si>
  <si>
    <t>GP</t>
  </si>
  <si>
    <t>HP 139A originele zwarte LaserJet tonercartridge</t>
  </si>
  <si>
    <t>HP 139A Black  LaserJet Toner Cartridge</t>
  </si>
  <si>
    <t>Cartouche de toner LaserJet authentique noir HP 139A</t>
  </si>
  <si>
    <t>W1390X</t>
  </si>
  <si>
    <t>HP 139X originele high-capacity zwarte LaserJet tonercartridge</t>
  </si>
  <si>
    <t>HP 139X Black LaserJet Toner Cartridge</t>
  </si>
  <si>
    <t>Cartouche de toner LaserJet authentique noir HP 139X grande capacité</t>
  </si>
  <si>
    <t>CB540A</t>
  </si>
  <si>
    <t>125A</t>
  </si>
  <si>
    <t>125</t>
  </si>
  <si>
    <t>HP 125A originele zwarte LaserJet tonercartridge</t>
  </si>
  <si>
    <t>HP 125A Black Original LaserJet Toner Cartridge</t>
  </si>
  <si>
    <t>HP 125A toner LaserJet noir authentique</t>
  </si>
  <si>
    <t>HP Color LaserJet CP1215/CP1515/CP1518</t>
  </si>
  <si>
    <t>CB540AD</t>
  </si>
  <si>
    <t>HP 125A originele zwarte LaserJet tonercartridge, 2-pack</t>
  </si>
  <si>
    <t>HP 125A 2-pack Black Original LaserJet Toner Cartridges</t>
  </si>
  <si>
    <t>HP 125A pack de 2 toners LaserJet noir authentiques</t>
  </si>
  <si>
    <t>HP Color LaserJet CP1515/CP1518 Printer Series</t>
  </si>
  <si>
    <t>CB541A</t>
  </si>
  <si>
    <t>HP 125A originele cyaan LaserJet tonercartridge</t>
  </si>
  <si>
    <t>HP 125A Cyan Original LaserJet Toner Cartridge</t>
  </si>
  <si>
    <t>HP 125A toner LaserJet cyan authentique</t>
  </si>
  <si>
    <t>CB542A</t>
  </si>
  <si>
    <t>HP 125A originele gele LaserJet tonercartridge</t>
  </si>
  <si>
    <t>HP 125A Yellow Original LaserJet Toner Cartridge</t>
  </si>
  <si>
    <t>HP 125A toner LaserJet jaune authentique</t>
  </si>
  <si>
    <t>CB543A</t>
  </si>
  <si>
    <t>HP 125A originele magenta LaserJet tonercartridge</t>
  </si>
  <si>
    <t>HP 125A Magenta Original LaserJet Toner Cartridge</t>
  </si>
  <si>
    <t>HP 125A toner LaserJet magenta authentique</t>
  </si>
  <si>
    <t>CF373AM</t>
  </si>
  <si>
    <t>HP 125A originele cyaan/magenta/gele LaserJet tonercartridge, 3-pack</t>
  </si>
  <si>
    <t>HP 125A 3-pack Cyan/Magenta/Yellow Original LaserJet Toner Cartridges</t>
  </si>
  <si>
    <t>HP 125A pack de 3 toners LaserJet cyan/magenta/jaune authentiques</t>
  </si>
  <si>
    <t>HP Color LaserJet Pro CP1515/ CP1518 printer supplies</t>
  </si>
  <si>
    <t>CE310A</t>
  </si>
  <si>
    <t>126A</t>
  </si>
  <si>
    <t>126</t>
  </si>
  <si>
    <t>HP 126A originele zwarte LaserJet tonercartridge</t>
  </si>
  <si>
    <t>HP 126A Black Original LaserJet Toner Cartridge</t>
  </si>
  <si>
    <t>HP 126A toner LaserJet noir authentique</t>
  </si>
  <si>
    <t>HP LaserJet Pro CP1025 Color Printer</t>
  </si>
  <si>
    <t>CE311A</t>
  </si>
  <si>
    <t>HP 126A originele cyaan LaserJet tonercartridge</t>
  </si>
  <si>
    <t>HP 126A Cyan Original LaserJet Toner Cartridge</t>
  </si>
  <si>
    <t>HP 126A toner LaserJet cyan authentique</t>
  </si>
  <si>
    <t>CE312A</t>
  </si>
  <si>
    <t>HP 126A originele gele LaserJet tonercartridge</t>
  </si>
  <si>
    <t>HP 126A Yellow Original LaserJet Toner Cartridge</t>
  </si>
  <si>
    <t>HP 126A toner LaserJet jaune authentique</t>
  </si>
  <si>
    <t>CE313A</t>
  </si>
  <si>
    <t>HP 126A originele magenta LaserJet tonercartridge</t>
  </si>
  <si>
    <t>HP 126A Magenta Original LaserJet Toner Cartridge</t>
  </si>
  <si>
    <t>HP 126A toner LaserJet magenta authentique</t>
  </si>
  <si>
    <t>CE314A</t>
  </si>
  <si>
    <t>HP 126A LaserJet fotogevoelige rol</t>
  </si>
  <si>
    <t>HP 126A LaserJet Imaging Drum</t>
  </si>
  <si>
    <t>HP 126A tambour d'imagerie LaserJet</t>
  </si>
  <si>
    <t>CF341A</t>
  </si>
  <si>
    <t>HP 126A originele cyaan/magenta/gele LaserJet tonercartridge, 3-pack</t>
  </si>
  <si>
    <t>HP 126A 3-pack Cyan/Magenta/Yellow Original LaserJet Toner Cartridges</t>
  </si>
  <si>
    <t>HP 126A pack de 3 toners LaserJet cyan/magenta/jaune authentiques</t>
  </si>
  <si>
    <t>HP LJ Pro CP 1025, 100 MFP M175, 200 MFP M275 Color printer series</t>
  </si>
  <si>
    <t>CE320A</t>
  </si>
  <si>
    <t>128A</t>
  </si>
  <si>
    <t>128</t>
  </si>
  <si>
    <t>HP 128A originele zwarte LaserJet tonercartridge</t>
  </si>
  <si>
    <t>HP 128A Black Original LaserJet Toner Cartridge</t>
  </si>
  <si>
    <t>HP 128A toner LaserJet noir authentique</t>
  </si>
  <si>
    <t>HP LaserJet Pro CP1525 / CM1415 Color Printer</t>
  </si>
  <si>
    <t>CE321A</t>
  </si>
  <si>
    <t>HP 128A originele cyaan LaserJet tonercartridge</t>
  </si>
  <si>
    <t>HP 128A Cyan Original LaserJet Toner Cartridge</t>
  </si>
  <si>
    <t>HP 128A toner LaserJet cyan authentique</t>
  </si>
  <si>
    <t>CE322A</t>
  </si>
  <si>
    <t>HP 128A originele gele LaserJet tonercartridge</t>
  </si>
  <si>
    <t>HP 128A Yellow Original LaserJet Toner Cartridge</t>
  </si>
  <si>
    <t>HP 128A toner LaserJet jaune authentique</t>
  </si>
  <si>
    <t>CE323A</t>
  </si>
  <si>
    <t>HP 128A originele magenta LaserJet tonercartridge</t>
  </si>
  <si>
    <t>HP 128A Magenta Original LaserJet Toner Cartridge</t>
  </si>
  <si>
    <t>HP 128A toner LaserJet magenta authentique</t>
  </si>
  <si>
    <t>CF371AM</t>
  </si>
  <si>
    <t>HP 128A originele cyaan/magenta/gele LaserJet tonercartridge, 3-pack</t>
  </si>
  <si>
    <t>HP 128A 3-pack Cyan/Magenta/Yellow Original LaserJet Toner Cartridges</t>
  </si>
  <si>
    <t>HP 128A pack de 3 toners LaserJet cyan/magenta/jaune authentiques</t>
  </si>
  <si>
    <t>HP LaserJet Pro CP1525/ CM 1415 printer supplies</t>
  </si>
  <si>
    <t>Q2612A</t>
  </si>
  <si>
    <t>12A</t>
  </si>
  <si>
    <t>12</t>
  </si>
  <si>
    <t>HP 12A originele zwarte LaserJet tonercartridge</t>
  </si>
  <si>
    <t>HP 12A Black Original LaserJet Toner Cartridge</t>
  </si>
  <si>
    <t>HP 12A toner LaserJet noir authentique</t>
  </si>
  <si>
    <t>HP LaserJet 1010/1012/1015</t>
  </si>
  <si>
    <t>CF350A</t>
  </si>
  <si>
    <t>130A</t>
  </si>
  <si>
    <t>130</t>
  </si>
  <si>
    <t>HP 130A originele zwarte LaserJet tonercartridge</t>
  </si>
  <si>
    <t>HP 130A Black Original LaserJet Toner Cartridge</t>
  </si>
  <si>
    <t>Cartouche de toner noir d'origine HP LaserJet 130A</t>
  </si>
  <si>
    <t>HP Color LaserJet Pro MFP M176n/177 fw Printer Series</t>
  </si>
  <si>
    <t>CF351A</t>
  </si>
  <si>
    <t>HP 130A originele cyaan LaserJet tonercartridge</t>
  </si>
  <si>
    <t>HP 130A Cyan Original LaserJet Toner Cartridge</t>
  </si>
  <si>
    <t>Cartouche de toner cyan d'origine HP LaserJet 130A</t>
  </si>
  <si>
    <t>CF352A</t>
  </si>
  <si>
    <t>HP 130A originele gele LaserJet tonercartridge</t>
  </si>
  <si>
    <t>HP 130A Yellow Original LaserJet Toner Cartridge</t>
  </si>
  <si>
    <t>Cartouche de toner jaune d'origine HP LaserJet 130A</t>
  </si>
  <si>
    <t>CF353A</t>
  </si>
  <si>
    <t>HP 130A originele magenta LaserJet tonercartridge</t>
  </si>
  <si>
    <t>HP 130A Magenta Original LaserJet Toner Cartridge</t>
  </si>
  <si>
    <t>Cartouche de toner magenta d'origine HP LaserJet 130A</t>
  </si>
  <si>
    <t>CF210A</t>
  </si>
  <si>
    <t>131A</t>
  </si>
  <si>
    <t>131</t>
  </si>
  <si>
    <t>HP 131A originele zwarte LaserJet tonercartridge</t>
  </si>
  <si>
    <t>HP 131A Black Original LaserJet Toner Cartridge</t>
  </si>
  <si>
    <t>HP 131A toner LaserJet noir authentique</t>
  </si>
  <si>
    <t>HP Laserjet Pro 200 Color M251/Color MFP M276 series</t>
  </si>
  <si>
    <t>CF211A</t>
  </si>
  <si>
    <t>HP 131A originele cyaan LaserJet tonercartridge</t>
  </si>
  <si>
    <t>HP 131A Cyan Original LaserJet Toner Cartridge</t>
  </si>
  <si>
    <t>HP 131A toner LaserJet cyan authentique</t>
  </si>
  <si>
    <t>CF212A</t>
  </si>
  <si>
    <t>HP 131A originele gele LaserJet tonercartridge</t>
  </si>
  <si>
    <t>HP 131A Yellow Original LaserJet Toner Cartridge</t>
  </si>
  <si>
    <t>HP 131A toner LaserJet jaune authentique</t>
  </si>
  <si>
    <t>CF213A</t>
  </si>
  <si>
    <t>HP 131A originele magenta LaserJet tonercartridge</t>
  </si>
  <si>
    <t>HP 131A Magenta Original LaserJet Toner Cartridge</t>
  </si>
  <si>
    <t>HP 131A toner LaserJet magenta authentique</t>
  </si>
  <si>
    <t>CF210X</t>
  </si>
  <si>
    <t>131X</t>
  </si>
  <si>
    <t>HP 131X originele high-capacity zwarte LaserJet tonercartridge</t>
  </si>
  <si>
    <t>HP 131X High Yield Black Original LaserJet Toner Cartridge</t>
  </si>
  <si>
    <t>HP 131X toner LaserJet noir grande capacité authentique</t>
  </si>
  <si>
    <t>CF210XD</t>
  </si>
  <si>
    <t>HP 131X originele high-capacity zwarte LaserJet tonercartridges, 2-pack</t>
  </si>
  <si>
    <t>HP 131X 2-pack High Yield Black Original LaserJet Toner Cartridges</t>
  </si>
  <si>
    <t>Lot de 2 toners authentiques noir haute capacité HP LaserJet 131X</t>
  </si>
  <si>
    <t>HP LJ Pro 200 Color M251/MFP M276</t>
  </si>
  <si>
    <t>U0SL1AM</t>
  </si>
  <si>
    <t>HP 131A originele cyaan/magenta/gele LaserJet tonercartridges, 3-pack</t>
  </si>
  <si>
    <t>HP 131A 3-pack Cyan/Magenta/Yellow Original LaserJet Toner Cartridges</t>
  </si>
  <si>
    <t>Lot de 3 toners authentiques cyan/magenta/jaune HP LaserJet 131A</t>
  </si>
  <si>
    <t>W1350A</t>
  </si>
  <si>
    <t>135A</t>
  </si>
  <si>
    <t>135</t>
  </si>
  <si>
    <t>HP 135A originele zwarte LaserJet tonercartridge</t>
  </si>
  <si>
    <t>HP 135A Black Original LaserJet Toner Cartridge</t>
  </si>
  <si>
    <t>Cartouche de toner noir HP LaserJet authentique HP 135A</t>
  </si>
  <si>
    <t>HP LaserJet M209 / MFP M234 series</t>
  </si>
  <si>
    <t>EMEA excl. Africa, CIS, Middle-East, Russia, Saudi Arabia, Turkey</t>
  </si>
  <si>
    <t>W1350X</t>
  </si>
  <si>
    <t>135X</t>
  </si>
  <si>
    <t>HP 135X originele high-capacity zwarte LaserJet tonercartridge</t>
  </si>
  <si>
    <t>HP 135X High Yield Black Original LaserJet Toner Cartridge</t>
  </si>
  <si>
    <t>Cartouche de toner noir haute capacité LaserJet authentique HP 135X</t>
  </si>
  <si>
    <t>W1420A</t>
  </si>
  <si>
    <t>142A</t>
  </si>
  <si>
    <t>142</t>
  </si>
  <si>
    <t>HP 142A originele zwarte LaserJet tonercartridge</t>
  </si>
  <si>
    <t>HP 142A Black Original LaserJet Toner Cartridge</t>
  </si>
  <si>
    <t>Cartouche de toner noir HP LaserJet authentique HP 142A</t>
  </si>
  <si>
    <t>LJ M110we,LJ M110w,LJ MFP M140w,LJ MFP M140we</t>
  </si>
  <si>
    <t>CF217A</t>
  </si>
  <si>
    <t>17A</t>
  </si>
  <si>
    <t>17</t>
  </si>
  <si>
    <t>HP 17A originele zwarte LaserJet tonercartridge</t>
  </si>
  <si>
    <t>HP 17A Black Original LaserJet Toner Cartridge</t>
  </si>
  <si>
    <t>Cartouche de toner HP 17A LaserJet noir</t>
  </si>
  <si>
    <t>HP LaserJet Pro M102/MFP M130</t>
  </si>
  <si>
    <t>EMEA excl. Russia</t>
  </si>
  <si>
    <t>CF219A</t>
  </si>
  <si>
    <t>19A</t>
  </si>
  <si>
    <t>19</t>
  </si>
  <si>
    <t>Originele HP 19A LaserJet fotogevoelige rol</t>
  </si>
  <si>
    <t>HP 19A Original LaserJet Imaging Drum</t>
  </si>
  <si>
    <t>Tambour d'imagerie original HP 19A LaserJet</t>
  </si>
  <si>
    <t>HP LaserJet Pro M102/ M104/MFP M130/MFP M132</t>
  </si>
  <si>
    <t>CF400A</t>
  </si>
  <si>
    <t>201A</t>
  </si>
  <si>
    <t>201</t>
  </si>
  <si>
    <t>HP 201A Black Original LaserJet Toner Cartridge</t>
  </si>
  <si>
    <t>HP Color LaserJet Pro MFP M277/M252</t>
  </si>
  <si>
    <t>CF401A</t>
  </si>
  <si>
    <t>HP 201A Cyan Original LaserJet Toner Cartridge</t>
  </si>
  <si>
    <t>CF402A</t>
  </si>
  <si>
    <t>HP 201A originele gele LaserJet tonercartridge</t>
  </si>
  <si>
    <t>HP 201A Yellow Original LaserJet Toner Cartridge</t>
  </si>
  <si>
    <t>HP 201A toner LaserJet Jaune authentique</t>
  </si>
  <si>
    <t>CF403A</t>
  </si>
  <si>
    <t>HP 201A originele magenta LaserJet tonercartridge</t>
  </si>
  <si>
    <t>HP 201A Magenta Original LaserJet Toner Cartridge</t>
  </si>
  <si>
    <t>HP 201A toner LaserJet Magenta authentique</t>
  </si>
  <si>
    <t>CF253XM</t>
  </si>
  <si>
    <t>201X</t>
  </si>
  <si>
    <t>HP 201X originele high-capacity cyaan/magenta/gele LaserJet tonercartridges, 3-pack</t>
  </si>
  <si>
    <t>HP 201X 3-pack High Yield Cyan/Magenta/Yellow Original LaserJet Toner Cartridges</t>
  </si>
  <si>
    <t>HP 201X LaserJet, lot de 3 cartouches de toner grande capacité authentiques, cyan/magenta/jaune</t>
  </si>
  <si>
    <t>HP Color LaserJet Pro M252/M274/MFP M277</t>
  </si>
  <si>
    <t>CF400X</t>
  </si>
  <si>
    <t>HP 201X High Yield Black Original LaserJet Toner Cartridge</t>
  </si>
  <si>
    <t>HP 201X toner LaserJet Noir grande capacité authentique</t>
  </si>
  <si>
    <t>CF400XD</t>
  </si>
  <si>
    <t>HP 201X originele high-capacity zwarte LaserJet tonercartridges, 2-pack</t>
  </si>
  <si>
    <t>HP 201X 2-pack High Yield Black Original LaserJet Toner Cartridges</t>
  </si>
  <si>
    <t>HP 201X LaserJet, lot de 2 cartouches de toner grande capacité authentiques, noir</t>
  </si>
  <si>
    <t>CF401X</t>
  </si>
  <si>
    <t>HP 201X High Yield Cyan Original LaserJet Toner Cartridge</t>
  </si>
  <si>
    <t>CF402X</t>
  </si>
  <si>
    <t>HP 201X originele high-capacity gele LaserJet tonercartridge</t>
  </si>
  <si>
    <t>HP 201X High Yield Yellow Original LaserJet Toner Cartridge</t>
  </si>
  <si>
    <t>HP 201X toner LaserJet Jaune grande capacité authentique</t>
  </si>
  <si>
    <t>CF403X</t>
  </si>
  <si>
    <t>HP 201X originele high-capacity magenta LaserJet tonercartridge</t>
  </si>
  <si>
    <t>HP 201X High Yield Magenta Original LaserJet Toner Cartridge</t>
  </si>
  <si>
    <t>HP 201X toner LaserJet Magenta grande capacité authentique</t>
  </si>
  <si>
    <t>CF540A</t>
  </si>
  <si>
    <t>203A</t>
  </si>
  <si>
    <t>203</t>
  </si>
  <si>
    <t>Originele HP 203A zwarte LaserJet tonercartridge</t>
  </si>
  <si>
    <t>HP 203A Black Original LaserJet Toner Cartridge</t>
  </si>
  <si>
    <t>HP 203A cartouche de toner LaserJet noir authentique</t>
  </si>
  <si>
    <t>HP Color LaserJet Pro 
M 254, MFP M280/281</t>
  </si>
  <si>
    <t>CF541A</t>
  </si>
  <si>
    <t>Originele HP 203A cyaan LaserJet tonercartridge</t>
  </si>
  <si>
    <t>HP 203A Cyan Original LaserJet Toner Cartridge</t>
  </si>
  <si>
    <t>HP 203A cartouche de toner LaserJet cyan authentique</t>
  </si>
  <si>
    <t>CF542A</t>
  </si>
  <si>
    <t>Originele HP 203A gele LaserJet tonercartridge</t>
  </si>
  <si>
    <t>HP 203A Yellow Original LaserJet Toner Cartridge</t>
  </si>
  <si>
    <t>Cartouche de toner jaune authentique HP 203A pour LaserJet</t>
  </si>
  <si>
    <t>CF543A</t>
  </si>
  <si>
    <t>Originele HP 203A magenta LaserJet tonercartridge</t>
  </si>
  <si>
    <t>HP 203A Magenta Original LaserJet Toner Cartridge</t>
  </si>
  <si>
    <t>Cartouche de toner magenta authentique HP 203A pour LaserJet</t>
  </si>
  <si>
    <t>CF540X</t>
  </si>
  <si>
    <t>203X</t>
  </si>
  <si>
    <t>Originele HP 203X high-capacity zwarte LaserJet tonercartridge</t>
  </si>
  <si>
    <t>HP 203X High Yield Black Original LaserJet Toner Cartridge</t>
  </si>
  <si>
    <t>HP 203X cartouche de toner LaserJet noir grande capacité authentique</t>
  </si>
  <si>
    <t>CF541X</t>
  </si>
  <si>
    <t>Originele HP 203X high-capacity cyaan LaserJet tonercartridge</t>
  </si>
  <si>
    <t>HP 203X High Yield Cyan Original LaserJet Toner Cartridge</t>
  </si>
  <si>
    <t>HP 203A cartouche de toner LaserJet grande capacité noir authentique</t>
  </si>
  <si>
    <t>CF542X</t>
  </si>
  <si>
    <t>Originele HP 203X high-capacity gele LaserJet tonercartridge</t>
  </si>
  <si>
    <t>HP 203X High Yield Yellow Original LaserJet Toner Cartridge</t>
  </si>
  <si>
    <t>Cartouche de toner grande capacité jaune authentique HP 203X pour LaserJet</t>
  </si>
  <si>
    <t>CF543X</t>
  </si>
  <si>
    <t>Originele HP 203X high-capacity magenta LaserJet tonercartridge</t>
  </si>
  <si>
    <t>HP 203X High Yield Magenta Original LaserJet Toner Cartridge</t>
  </si>
  <si>
    <t>Cartouche de toner grande capacité magenta authentique HP 203X pour LaserJet</t>
  </si>
  <si>
    <t>CF530A</t>
  </si>
  <si>
    <t>205A</t>
  </si>
  <si>
    <t>205</t>
  </si>
  <si>
    <t>Originele HP 205A zwarte LaserJet tonercartridge</t>
  </si>
  <si>
    <t>HP 205A Black Original LaserJet Toner Cartridge</t>
  </si>
  <si>
    <t>HP 205A toner LaserJet noir authentique</t>
  </si>
  <si>
    <t>HP Color LaserJet Pro MFP M180/181</t>
  </si>
  <si>
    <t>CF531A</t>
  </si>
  <si>
    <t>Originele HP 205A cyaan LaserJet tonercartridge</t>
  </si>
  <si>
    <t>HP 205A Cyan Original LaserJet Toner Cartridge</t>
  </si>
  <si>
    <t>HP 205A toner LaserJet Cyan authentique</t>
  </si>
  <si>
    <t>CF532A</t>
  </si>
  <si>
    <t>Originele HP 205A gele LaserJet tonercartridge</t>
  </si>
  <si>
    <t>HP 205A Yellow Original LaserJet Toner Cartridge</t>
  </si>
  <si>
    <t>HP 205A toner LaserJet Jaune authentique</t>
  </si>
  <si>
    <t>CF533A</t>
  </si>
  <si>
    <t>Originele HP 205A magenta LaserJet tonercartridge</t>
  </si>
  <si>
    <t>HP 205A Magenta Original LaserJet Toner Cartridge</t>
  </si>
  <si>
    <t>HP 205A toner LaserJet Magenta authentique</t>
  </si>
  <si>
    <t>W2210A</t>
  </si>
  <si>
    <t>207</t>
  </si>
  <si>
    <t>HP 207A Black Original LaserJet Toner Cartridge</t>
  </si>
  <si>
    <t>Toner noire LaserJet HP 207A authentique</t>
  </si>
  <si>
    <t>HP Color LaserJet Pro M255/MFP M282/ M283</t>
  </si>
  <si>
    <t>W2210X</t>
  </si>
  <si>
    <t>HP 207X High Yield Black Original LaserJet Toner Cartridge</t>
  </si>
  <si>
    <t>Toner noire LaserJet HP 207X authentique grande capacité</t>
  </si>
  <si>
    <t>W2211A</t>
  </si>
  <si>
    <t>HP 207A Cyan Original LaserJet Toner Cartridge</t>
  </si>
  <si>
    <t>Toner cyan LaserJet HP 207A authentique</t>
  </si>
  <si>
    <t>W2211X</t>
  </si>
  <si>
    <t>HP 207X High Yield Cyan Original LaserJet Toner Cartridge</t>
  </si>
  <si>
    <t>Toner cyan LaserJet HP 207X authentique grande capacité</t>
  </si>
  <si>
    <t>W2212A</t>
  </si>
  <si>
    <t>HP 207A Yellow Original LaserJet Toner Cartridge</t>
  </si>
  <si>
    <t>Toner jaune LaserJet HP 207A authentique</t>
  </si>
  <si>
    <t>W2212X</t>
  </si>
  <si>
    <t>HP 207X High Yield Yellow Original LaserJet Toner Cartridge</t>
  </si>
  <si>
    <t>Toner jaune LaserJet HP 207X authentique grande capacité</t>
  </si>
  <si>
    <t>W2213A</t>
  </si>
  <si>
    <t>HP 207A Magenta Original LaserJet Toner Cartridge</t>
  </si>
  <si>
    <t>Toner magenta LaserJet HP 207A authentique</t>
  </si>
  <si>
    <t>W2213X</t>
  </si>
  <si>
    <t>HP 207X High Yield Magenta Original LaserJet Toner Cartridge</t>
  </si>
  <si>
    <t>Toner magenta LaserJet HP 207X authentique grande capacité</t>
  </si>
  <si>
    <t>W2410A</t>
  </si>
  <si>
    <t>216</t>
  </si>
  <si>
    <t>HP 216A Black Original LaserJet Toner Cartridge</t>
  </si>
  <si>
    <t>Toner noire LaserJet HP 216A authentique</t>
  </si>
  <si>
    <t>HP Color LaserJet Pro MFP M182/ M183</t>
  </si>
  <si>
    <t>W2411A</t>
  </si>
  <si>
    <t>HP 216A Cyan Original LaserJet Toner Cartridge</t>
  </si>
  <si>
    <t>Toner cyan LaserJet HP 216A authentique</t>
  </si>
  <si>
    <t>W2412A</t>
  </si>
  <si>
    <t>HP 216A Yellow Original LaserJet Toner Cartridge</t>
  </si>
  <si>
    <t>Toner jaune LaserJet HP 216A authentique</t>
  </si>
  <si>
    <t>W2413A</t>
  </si>
  <si>
    <t>HP 216A Magenta Original LaserJet Toner Cartridge</t>
  </si>
  <si>
    <t>Toner magenta LaserJet HP 216A authentique</t>
  </si>
  <si>
    <t>CF230A</t>
  </si>
  <si>
    <t>30A</t>
  </si>
  <si>
    <t>30</t>
  </si>
  <si>
    <t>HP 30A originele zwarte LaserJet tonercartridge</t>
  </si>
  <si>
    <t>HP 30A Black Original LaserJet Toner Cartridge</t>
  </si>
  <si>
    <t>Cartouche de toner noir originale HP 30A LaserJet</t>
  </si>
  <si>
    <t>HP LaserJet Pro M203/MFP M227</t>
  </si>
  <si>
    <t>CF230X</t>
  </si>
  <si>
    <t>30X</t>
  </si>
  <si>
    <t>HP 30X originele high-capacity zwarte LaserJet tonercartridge</t>
  </si>
  <si>
    <t>HP 30X High Yield Black Original LaserJet Toner Cartridge</t>
  </si>
  <si>
    <t>Cartouche de toner HP 30X LaserJet noir grande capacité originale</t>
  </si>
  <si>
    <t>CF232A</t>
  </si>
  <si>
    <t>32A</t>
  </si>
  <si>
    <t>Originele HP 32A LaserJet fotogevoelige rol</t>
  </si>
  <si>
    <t>HP 32A Original LaserJet Imaging Drum</t>
  </si>
  <si>
    <t>Tambour d'imagerie LaserJet original HP 32A</t>
  </si>
  <si>
    <t>CB435A</t>
  </si>
  <si>
    <t>35A</t>
  </si>
  <si>
    <t>35</t>
  </si>
  <si>
    <t>HP 35A originele zwarte LaserJet tonercartridge</t>
  </si>
  <si>
    <t>HP 35A Black Original LaserJet Toner Cartridge</t>
  </si>
  <si>
    <t>HP 35A toner LaserJet noir authentique</t>
  </si>
  <si>
    <t>HP LaserJet P1005, 1006</t>
  </si>
  <si>
    <t>CB435AD</t>
  </si>
  <si>
    <t>HP 35A originele zwarte LaserJet tonercartridge, 2-pack</t>
  </si>
  <si>
    <t>HP 35A 2-pack Black Original LaserJet Toner Cartridges</t>
  </si>
  <si>
    <t>HP 35A pack de 2 toners LaserJet noir authentiques</t>
  </si>
  <si>
    <t>HP LaserJet P1005/P1006 Printer</t>
  </si>
  <si>
    <t>CB436A</t>
  </si>
  <si>
    <t>36A</t>
  </si>
  <si>
    <t>36</t>
  </si>
  <si>
    <t>HP 36A originele zwarte LaserJet tonercartridge</t>
  </si>
  <si>
    <t>HP 36A Black Original LaserJet Toner Cartridge</t>
  </si>
  <si>
    <t>HP 36A toner LaserJet noir authentique</t>
  </si>
  <si>
    <t>HP LaserJet P1505</t>
  </si>
  <si>
    <t>CB436AD</t>
  </si>
  <si>
    <t>HP 36A originele zwarte LaserJet tonercartridge, 2-pack</t>
  </si>
  <si>
    <t>HP 36A 2-pack Black Original LaserJet Toner Cartridges</t>
  </si>
  <si>
    <t>HP 36A pack de 2 toners LaserJet noir authentiques</t>
  </si>
  <si>
    <t>CF244A</t>
  </si>
  <si>
    <t>44A</t>
  </si>
  <si>
    <t>44</t>
  </si>
  <si>
    <t>Originele HP 44A zwarte LaserJet tonercartridge</t>
  </si>
  <si>
    <t>HP 44A Black Original LaserJet Toner Cartridge</t>
  </si>
  <si>
    <t>HP44A Toner LaserJet authentique noir</t>
  </si>
  <si>
    <t>HP Color LaserJet Pro M15a/w, Pro MFP M28a/w</t>
  </si>
  <si>
    <t>CE278A</t>
  </si>
  <si>
    <t>78A</t>
  </si>
  <si>
    <t>78</t>
  </si>
  <si>
    <t>HP 78A originele zwarte LaserJet tonercartridge</t>
  </si>
  <si>
    <t>HP 78A Black Original LaserJet Toner Cartridge</t>
  </si>
  <si>
    <t>HP 78A toner LaserJet noir authentique</t>
  </si>
  <si>
    <t>HP LaserJet P1566/P1606DN Printer</t>
  </si>
  <si>
    <t>CE278AD</t>
  </si>
  <si>
    <t>HP 78A originele zwarte LaserJet tonercartridge, 2-pack</t>
  </si>
  <si>
    <t>HP 78A 2-pack Black Original LaserJet Toner Cartridges</t>
  </si>
  <si>
    <t>HP 78A pack de 2 toners LaserJet noir authentiques</t>
  </si>
  <si>
    <t>HP LaserJet P1566/P1606/M1536
 Printer</t>
  </si>
  <si>
    <t>CF279A</t>
  </si>
  <si>
    <t>79A</t>
  </si>
  <si>
    <t>79</t>
  </si>
  <si>
    <t>HP 79A originele zwarte LaserJet tonercartridge</t>
  </si>
  <si>
    <t>HP 79A Black Original LaserJet Toner Cartridge</t>
  </si>
  <si>
    <t>Cartouche de toner LaserJet HP 79A noir originale</t>
  </si>
  <si>
    <t>HP LaserJet Pro M12 / MFP M26</t>
  </si>
  <si>
    <t>Europe+ European Union, Norway, Switzerland, Albania, Bosnia-Herzegovina, Croatia, Kosovo, Macedonia, Serbia and Montenegro, Slovenia</t>
  </si>
  <si>
    <t>CF283A</t>
  </si>
  <si>
    <t>83A</t>
  </si>
  <si>
    <t>83</t>
  </si>
  <si>
    <t>HP 83A originele zwarte LaserJet tonercartridge</t>
  </si>
  <si>
    <t>HP 83A Black Original LaserJet Toner Cartridge</t>
  </si>
  <si>
    <t>HP 83A toner LaserJet noir authentique</t>
  </si>
  <si>
    <t>HP LaserJet Pro MFP M127 &amp; M125 Printer Series</t>
  </si>
  <si>
    <t>CF283AD</t>
  </si>
  <si>
    <t>HP 83A originele zwarte LaserJet tonercartridge, 2-pack</t>
  </si>
  <si>
    <t>HP 83A 2-pack Black Original LaserJet Toner Cartridges</t>
  </si>
  <si>
    <t>Pack de 2 toners HP LaserJet 83A noir authentiques</t>
  </si>
  <si>
    <t>HP LaserJet Pro M201/MFP M225/MFP M125/MFP M127</t>
  </si>
  <si>
    <t>CF283X</t>
  </si>
  <si>
    <t>83X</t>
  </si>
  <si>
    <t>HP 83X originele high-capacity zwarte LaserJet tonercartridge</t>
  </si>
  <si>
    <t>HP 83X High Yield Black Original LaserJet Toner Cartridge</t>
  </si>
  <si>
    <t>HP 83X toner LaserJet noir authentique grande capacité</t>
  </si>
  <si>
    <t>HP LaserJet Pro MFP M225/M201</t>
  </si>
  <si>
    <t>CF283XD</t>
  </si>
  <si>
    <t>HP 83X originele high-capacity zwarte LaserJet tonercartridges, 2-pack</t>
  </si>
  <si>
    <t>HP 83X 2-pack High Yield Black Original LaserJet Toner Cartridges</t>
  </si>
  <si>
    <t>HP 83X LaserJet, lot de 2 cartouches de toner grande capacité authentiques, noir</t>
  </si>
  <si>
    <t>HP LaserJet Pro M201/MFP M225</t>
  </si>
  <si>
    <t>CE285A</t>
  </si>
  <si>
    <t>85A</t>
  </si>
  <si>
    <t>85</t>
  </si>
  <si>
    <t>HP 85A originele zwarte LaserJet tonercartridge</t>
  </si>
  <si>
    <t>HP 85A Black Original LaserJet Toner Cartridge</t>
  </si>
  <si>
    <t>HP 85A toner LaserJet noir authentique</t>
  </si>
  <si>
    <t>HP LaserJet P1102/P1102w Printer; HP LJ M1132 / M1212nf / M1214nfh / M1217nfw MFP</t>
  </si>
  <si>
    <t>CE285AD</t>
  </si>
  <si>
    <t>HP 85A originele zwarte LaserJet tonercartridge, 2-pack</t>
  </si>
  <si>
    <t>HP 85A 2-pack Black Original LaserJet Toner Cartridges</t>
  </si>
  <si>
    <t>HP 85A pack de 2 toners LaserJet noir authentiques</t>
  </si>
  <si>
    <t>HP LaserJet P1102/M1132/M1212/M1217 printers</t>
  </si>
  <si>
    <t>CF294A</t>
  </si>
  <si>
    <t>94A</t>
  </si>
  <si>
    <t>94</t>
  </si>
  <si>
    <t>HP 94A originele zwarte LaserJet tonercartridge</t>
  </si>
  <si>
    <t>HP 94A Black Original LaserJet Toner Cartridge</t>
  </si>
  <si>
    <t>HP 94A Toner noir LaserJet authentique</t>
  </si>
  <si>
    <t>HP LaserJet Pro M118 / M148</t>
  </si>
  <si>
    <t>Developed Markets (Zone 2.1), Russia</t>
  </si>
  <si>
    <t>CF294X</t>
  </si>
  <si>
    <t>94X</t>
  </si>
  <si>
    <t>HP 94X originele zwarte LaserJet tonercartridge</t>
  </si>
  <si>
    <t>HP 94X High Yield Black Original LaserJet Toner Cartridge</t>
  </si>
  <si>
    <t>Toner noir LaserJet HP 94X authentique grande capacité</t>
  </si>
  <si>
    <t>S-Print</t>
  </si>
  <si>
    <t>PLE5: S-Print Supplies</t>
  </si>
  <si>
    <t>SU665A</t>
  </si>
  <si>
    <t>ML-D3470A</t>
  </si>
  <si>
    <t>3470</t>
  </si>
  <si>
    <t>E5</t>
  </si>
  <si>
    <t>Samsung ML-D3470A zwarte tonercartridge</t>
  </si>
  <si>
    <t>Samsung ML-D3470A Black Toner Cartridge</t>
  </si>
  <si>
    <t>Cartouche de toner noir Samsung ML-D3470A</t>
  </si>
  <si>
    <t>ML-3470D</t>
  </si>
  <si>
    <t>Austria, Baltics, Belgium, Bulgaria, Croatia, Cyprus, Denmark, DomTom, EEM, Finland, France, Germany, Greece, Hungary, Ireland, Italy, Netherlands, Norway, Sweden, Poland, Portugal, Romania, Slovenia, Spain, Switzerland, United Kingdom</t>
  </si>
  <si>
    <t>PLG0: S-Print Supplies</t>
  </si>
  <si>
    <t>ST966A</t>
  </si>
  <si>
    <t>CLT-404S</t>
  </si>
  <si>
    <t>404</t>
  </si>
  <si>
    <t>G0</t>
  </si>
  <si>
    <t>Samsung CLT-C404S cyaan tonercartridge</t>
  </si>
  <si>
    <t>Samsung CLT-C404S Cyan Toner Cartridge</t>
  </si>
  <si>
    <t>Cartouche de toner cyan Samsung CLT-C404S</t>
  </si>
  <si>
    <t>SL-C480/SEE</t>
  </si>
  <si>
    <t>Austria, Baltics, Belgium, Bulgaria, Croatia, Cyprus, Czechia, Denmark, DomTom, EEM, Finland, France, Germany, Greece, Hungary, Ireland, Italy, Netherlands, Norway, Poland, Portugal, Romania, Spain, Slovakia, Slovenia, Sweden, Switzerland, United Kingdom</t>
  </si>
  <si>
    <t>ST984A</t>
  </si>
  <si>
    <t>CLT-406S</t>
  </si>
  <si>
    <t>406</t>
  </si>
  <si>
    <t>Samsung CLT-C406S cyaan tonercartridge</t>
  </si>
  <si>
    <t>Samsung CLT-C406S Cyan Toner Cartridge</t>
  </si>
  <si>
    <t>Cartouche de toner cyan Samsung CLT-C406S</t>
  </si>
  <si>
    <t>CLX-3300/SEE</t>
  </si>
  <si>
    <t>ST994A</t>
  </si>
  <si>
    <t>CLT-4072S</t>
  </si>
  <si>
    <t>4072</t>
  </si>
  <si>
    <t>Samsung CLT-C4072S cyaan tonercartridge</t>
  </si>
  <si>
    <t>Samsung CLT-C4072S Cyan Toner Cartridge</t>
  </si>
  <si>
    <t>Cartouche de toner cyan Samsung CLT-C4072S</t>
  </si>
  <si>
    <t>CLX-3185/XEC</t>
  </si>
  <si>
    <t>AT, BE, BG, CH, CIS, CY, CZ, DE, DK, DomTom, EE, EEM, ES, FI, FR, GB, GR, HR, HU, IE, IT, LT, LV, NL, NO, PL, PT, RO, SE, SI, SK, UA</t>
  </si>
  <si>
    <t>SU005A</t>
  </si>
  <si>
    <t>CLT-4092S</t>
  </si>
  <si>
    <t>4092</t>
  </si>
  <si>
    <t>Samsung CLT-C4092S cyaan tonercartridge</t>
  </si>
  <si>
    <t>Samsung CLT-C4092S Cyan Toner Cartridge</t>
  </si>
  <si>
    <t>Cartouche de toner cyan Samsung CLT-C4092S</t>
  </si>
  <si>
    <t>CLX-3175FN/XEU</t>
  </si>
  <si>
    <t>SU025A</t>
  </si>
  <si>
    <t>CLT-504S</t>
  </si>
  <si>
    <t>Samsung CLT-C504S cyaan tonercartridge</t>
  </si>
  <si>
    <t>Samsung CLT-C504S Cyan Toner Cartridge</t>
  </si>
  <si>
    <t>Cartouche de toner cyan Samsung CLT-C504S</t>
  </si>
  <si>
    <t>CLX-4195FN/SEE</t>
  </si>
  <si>
    <t>SU100A</t>
  </si>
  <si>
    <t>Samsung CLT-K404S zwarte tonercartridge</t>
  </si>
  <si>
    <t>Samsung CLT-K404S Black Toner Cartridge</t>
  </si>
  <si>
    <t>Cartouche de toner noir Samsung CLT-K404S</t>
  </si>
  <si>
    <t>SU118A</t>
  </si>
  <si>
    <t>Samsung CLT-K406S zwarte tonercartridge</t>
  </si>
  <si>
    <t>Samsung CLT-K406S Black Toner Cartridge</t>
  </si>
  <si>
    <t>Cartouche de toner noir Samsung CLT-K406S</t>
  </si>
  <si>
    <t>SU128A</t>
  </si>
  <si>
    <t>Samsung CLT-K4072S zwarte tonercartridge</t>
  </si>
  <si>
    <t>Samsung CLT-K4072S Black Toner Cartridge</t>
  </si>
  <si>
    <t>Cartouche de toner noir Samsung CLT-K4072S</t>
  </si>
  <si>
    <t>SU138A</t>
  </si>
  <si>
    <t>Samsung CLT-K4092S zwarte tonercartridge</t>
  </si>
  <si>
    <t>Samsung CLT-K4092S Black Toner Cartridge</t>
  </si>
  <si>
    <t>Cartouche de toner noir Samsung CLT-K4092S</t>
  </si>
  <si>
    <t>SU158A</t>
  </si>
  <si>
    <t>Samsung CLT-K504S zwarte tonercartridge</t>
  </si>
  <si>
    <t>Samsung CLT-K504S Black Toner Cartridge</t>
  </si>
  <si>
    <t>Cartouche de toner noir Samsung CLT-K504S</t>
  </si>
  <si>
    <t>SU234A</t>
  </si>
  <si>
    <t>Samsung CLT-M404S Magenta Toner Cartridge</t>
  </si>
  <si>
    <t>SU252A</t>
  </si>
  <si>
    <t>Samsung CLT-M406S magenta tonercartridge</t>
  </si>
  <si>
    <t>Samsung CLT-M406S Magenta Toner Cartridge</t>
  </si>
  <si>
    <t>Cartouche de toner magenta Samsung CLT-M406S</t>
  </si>
  <si>
    <t>SU262A</t>
  </si>
  <si>
    <t>Samsung CLT-M4072S Magenta Toner Cartridge</t>
  </si>
  <si>
    <t>SU272A</t>
  </si>
  <si>
    <t>Samsung CLT-M4092S magenta tonercartridge</t>
  </si>
  <si>
    <t>Samsung CLT-M4092S Magenta Toner Cartridge</t>
  </si>
  <si>
    <t>Cartouche de toner magenta Samsung CLT-M4092S</t>
  </si>
  <si>
    <t>SU292A</t>
  </si>
  <si>
    <t>Samsung CLT-M504S magenta tonercartridge</t>
  </si>
  <si>
    <t>Samsung CLT-M504S Magenta Toner Cartridge</t>
  </si>
  <si>
    <t>Cartouche de toner magenta Samsung CLT-M504S</t>
  </si>
  <si>
    <t>SU364A</t>
  </si>
  <si>
    <t>Samsung CLT-P404B 2-pack zwarte tonercartridges</t>
  </si>
  <si>
    <t>Samsung CLT-P404B 2-pack Black Toner Cartridges</t>
  </si>
  <si>
    <t>Pack de 2 cartouches de toner noir Samsung CLT-P404B</t>
  </si>
  <si>
    <t>Austria, Baltics, Belgium, Czechia, Denmark, DomTom, Finland, France, Germany, Hungary, Ireland, Italy, Netherlands, Norway, Poland, Portugal, Slovakia, Spain, Sweden, Switzerland, United Kingdom</t>
  </si>
  <si>
    <t>SU365A</t>
  </si>
  <si>
    <t>Samsung CLT-P404C 4-pack zwarte/cyaan/magenta/gele tonercartridges</t>
  </si>
  <si>
    <t>Samsung CLT-P404C 4-pack Black/Cyan/Magenta/Yellow Toner Cartridges</t>
  </si>
  <si>
    <t>Pack de 4 cartouches de toner Samsung CLT-P404C noir/cyan/magenta/jaune</t>
  </si>
  <si>
    <t>SU374A</t>
  </si>
  <si>
    <t>Samsung CLT-P406B 2-pack zwarte tonercartridges</t>
  </si>
  <si>
    <t>Samsung CLT-P406B 2-pack Black Toner Cartridges</t>
  </si>
  <si>
    <t>Pack de 2 cartouches de toner noir Samsung CLT-P406B</t>
  </si>
  <si>
    <t>CLX-3305/SEE</t>
  </si>
  <si>
    <t>SU375A</t>
  </si>
  <si>
    <t>Samsung CLT-P406C zwarte/cyaan/magenta/gele tonercartridges, 4-pack</t>
  </si>
  <si>
    <t>Samsung CLT-P406C 4-pack Black/Cyan/Magenta/Yellow Toner Cartridges</t>
  </si>
  <si>
    <t>Pack de 4 cartouches de toner Samsung CLT-P406C noir/cyan/magenta/jaune</t>
  </si>
  <si>
    <t>SU381A</t>
  </si>
  <si>
    <t>Samsung CLT-P4072B zwarte tonercartridges, 2-pack</t>
  </si>
  <si>
    <t>Samsung CLT-P4072B 2-pack Black Toner Cartridges</t>
  </si>
  <si>
    <t>Pack de 2 cartouches de toner noir Samsung CLT-P4072B</t>
  </si>
  <si>
    <t>Austria, Baltics, Belgium, Croatia, Cyprus, Czechia, Denmark, DomTom, EEM, Finland, France, Germany, Greece, Hungary, Ireland, Italy, Netherlands, Norway, Poland, Portugal, Slovakia, Slovenia, Spain, Sweden, Switzerland, United Kingdom</t>
  </si>
  <si>
    <t>SU382A</t>
  </si>
  <si>
    <t>Samsung CLT-P4072C zwarte/cyaan/magenta/gele tonercartridges, 4-pack</t>
  </si>
  <si>
    <t>Samsung CLT-P4072C 4-pack Black/Cyan/Magenta/Yellow Toner Cartridges</t>
  </si>
  <si>
    <t>Pack de 4 cartouches de toner noir/cyan/magenta/jaune Samsung CLT-P4072C</t>
  </si>
  <si>
    <t>SU391A</t>
  </si>
  <si>
    <t>Samsung CLT-P4092B zwarte tonercartridges, 2-pack</t>
  </si>
  <si>
    <t>Samsung CLT-P4092B 2-pack Black Toner Cartridges</t>
  </si>
  <si>
    <t>Pack de 2 cartouches de toner noir Samsung CLT-P4092B</t>
  </si>
  <si>
    <t>CLX-3175FW/SEE</t>
  </si>
  <si>
    <t>Austria, Belgium, Bulgaria, Croatia, Cyprus, Czechia, Denmark, DomTom, EEM, Finland, France, Germany, Greece, Hungary, Ireland, Italy, Netherlands, Norway, Poland, Portugal, Romania, Slovakia, Slovenia, Spain, Sweden, Switzerland, United Kingdom</t>
  </si>
  <si>
    <t>SU392A</t>
  </si>
  <si>
    <t>Samsung CLT-P4092C zwarte/cyaan/magenta/gele tonercartridges, 4-pack</t>
  </si>
  <si>
    <t>Samsung CLT-P4092C 4-pack Black/Cyan/Magenta/Yellow Toner Cartridges</t>
  </si>
  <si>
    <t>Pack de 4 cartouches de toner noir/cyan/magenta/jaune Samsung CLT-P4092C</t>
  </si>
  <si>
    <t>CLX-3175FN/SEE</t>
  </si>
  <si>
    <t>SU403A</t>
  </si>
  <si>
    <t>CLT-R406</t>
  </si>
  <si>
    <t>Samsung CLT-R406 imagingunit</t>
  </si>
  <si>
    <t>Samsung CLT-R406 Imaging Unit</t>
  </si>
  <si>
    <t>Unité d'imagerie Samsung CLT-R406</t>
  </si>
  <si>
    <t>CLX-3305W/XAA</t>
  </si>
  <si>
    <t>AT, BE, BG, CH, CIS, CY, CZ, DE, DK, DomTom, EE, EEM, ES, FI, FR, GB, GR, HR, HU, IE, IL, IT, LT, LV, MA, Middle-East, NL, NO, North-West Africa, PL, PT, RO, RU, SA, SE, SI, SK, South-East Africa, TR, UA, ZA</t>
  </si>
  <si>
    <t>SU408A</t>
  </si>
  <si>
    <t>CLT-R407</t>
  </si>
  <si>
    <t>407</t>
  </si>
  <si>
    <t>Samsung CLT-R407 imagingunit</t>
  </si>
  <si>
    <t>Samsung CLT-R407 Imaging Unit</t>
  </si>
  <si>
    <t>Unité d'imagerie Samsung CLT-R407</t>
  </si>
  <si>
    <t>CLX-3185FN/XAX</t>
  </si>
  <si>
    <t>AE, AT, BE, BG, CH, CIS, CY, CZ, DE, DK, DomTom, EE, EEM, ES, FI, FR, GB, GR, HR, HU, IE, IL, IT, LT, LV, KW, Middle-East, NL, NO, PL, PT, RO, RU, SE, SI, SK, South-East Africa, TR, ZA</t>
  </si>
  <si>
    <t>SU414A</t>
  </si>
  <si>
    <t>CLT-R409</t>
  </si>
  <si>
    <t>409</t>
  </si>
  <si>
    <t>Samsung CLT-R409 imagingunit</t>
  </si>
  <si>
    <t>Samsung CLT-R409 Imaging Unit</t>
  </si>
  <si>
    <t>Unité d'imagerie Samsung CLT-R409</t>
  </si>
  <si>
    <t>CLX-3175FN/XAX</t>
  </si>
  <si>
    <t>AE, AT, BE, CH, CIS, CY, CZ, DE, DK, DomTom, EE, EEM, ES, FI, FR, GB, GR, HR, HU, IE, IL, IT, LT, LV, KW, Middle-East, NL, NO, PL, PT, RU, SA, SE, SI, SK, South-East Africa, TR, UA, ZA</t>
  </si>
  <si>
    <t>SU444A</t>
  </si>
  <si>
    <t>Samsung CLT-Y404S gele tonercartridge</t>
  </si>
  <si>
    <t>Samsung CLT-Y404S Yellow Toner Cartridge</t>
  </si>
  <si>
    <t>Cartouche de toner jaune Samsung CLT-Y404S</t>
  </si>
  <si>
    <t>SU462A</t>
  </si>
  <si>
    <t>Samsung CLT-Y406S gele tonercartridge</t>
  </si>
  <si>
    <t>Samsung CLT-Y406S Yellow Toner Cartridge</t>
  </si>
  <si>
    <t>Cartouche de toner jaune Samsung CLT-Y406S</t>
  </si>
  <si>
    <t>SU472A</t>
  </si>
  <si>
    <t>Samsung CLT-Y4072S gele tonercartridge</t>
  </si>
  <si>
    <t>Samsung CLT-Y4072S Yellow Toner Cartridge</t>
  </si>
  <si>
    <t>SU482A</t>
  </si>
  <si>
    <t>Samsung CLT-Y4092S Yellow Toner Cartridge</t>
  </si>
  <si>
    <t>SU502A</t>
  </si>
  <si>
    <t>Samsung CLT-Y504S gele tonercartridge</t>
  </si>
  <si>
    <t>Samsung CLT-Y504S Yellow Toner Cartridge</t>
  </si>
  <si>
    <t>Cartouche de toner jaune Samsung CLT-Y504S</t>
  </si>
  <si>
    <t>SU696A</t>
  </si>
  <si>
    <t>MLT-D101S</t>
  </si>
  <si>
    <t>101</t>
  </si>
  <si>
    <t>Samsung MLT-D101S zwarte tonercartridge</t>
  </si>
  <si>
    <t>Samsung MLT-D101S Black Toner Cartridge</t>
  </si>
  <si>
    <t>Cartouche de toner noir Samsung MLT-D101S</t>
  </si>
  <si>
    <t>SF-760P/SEE</t>
  </si>
  <si>
    <t>SU706A</t>
  </si>
  <si>
    <t>MLT-D101X</t>
  </si>
  <si>
    <t>Samsung MLT-D101X zwarte lagerendementstonercartridge</t>
  </si>
  <si>
    <t>Samsung MLT-D101X Low Yield Black Toner Cartridge</t>
  </si>
  <si>
    <t>Cartouche de toner noir bas rendement Samsung MLT-D101X</t>
  </si>
  <si>
    <t>Austria, Baltics, Belgium, Croatia, Cyprus, Czechia, Denmark, DomTom, EEM, Finland, France, Germany, Greece, Hungary, Ireland, Italy, Netherlands, Norway, Poland, Slovakia, Slovenia, Spain, Sweden, Switzerland, United Kingdom</t>
  </si>
  <si>
    <t>SU716A</t>
  </si>
  <si>
    <t>MLT-D103L</t>
  </si>
  <si>
    <t>103</t>
  </si>
  <si>
    <t>Samsung MLT-D103L zwarte hogerendementstonercartridge</t>
  </si>
  <si>
    <t>Samsung MLT-D103L High Yield Black Toner Cartridge</t>
  </si>
  <si>
    <t>Cartouche de toner noir haut rendement Samsung MLT-D103L</t>
  </si>
  <si>
    <t>SCX-4705ND/SEE</t>
  </si>
  <si>
    <t>SU737A</t>
  </si>
  <si>
    <t>MLT-D1042S</t>
  </si>
  <si>
    <t>1042</t>
  </si>
  <si>
    <t>Samsung MLT-D1042S zwarte tonercartridge</t>
  </si>
  <si>
    <t>Samsung MLT-D1042S Black Toner Cartridge</t>
  </si>
  <si>
    <t>Cartouche de toner Samsung MLT-D1042S noir</t>
  </si>
  <si>
    <t>ML-1675/SEE</t>
  </si>
  <si>
    <t>SU738A</t>
  </si>
  <si>
    <t>MLT-D1042X</t>
  </si>
  <si>
    <t>Samsung MLT-D1042X zwarte lagerendementstonercartridge</t>
  </si>
  <si>
    <t>Samsung MLT-D1042X Low Yield Black Toner Cartridge</t>
  </si>
  <si>
    <t>Cartouche de toner noir bas rendement Samsung MLT-D1042X</t>
  </si>
  <si>
    <t>SU758A</t>
  </si>
  <si>
    <t>MLT-D1052L</t>
  </si>
  <si>
    <t>1052</t>
  </si>
  <si>
    <t>Samsung MLT-D1052L zwarte hogerendementstonercartridge</t>
  </si>
  <si>
    <t>Samsung MLT-D1052L High Yield Black Toner Cartridge</t>
  </si>
  <si>
    <t>Cartouche de toner noir haut rendement Samsung MLT-D1052L</t>
  </si>
  <si>
    <t>ML-1910</t>
  </si>
  <si>
    <t>SU759A</t>
  </si>
  <si>
    <t>MLT-D1052S</t>
  </si>
  <si>
    <t>Samsung MLT-D1052S zwarte tonercartridge</t>
  </si>
  <si>
    <t>Samsung MLT-D1052S Black Toner Cartridge</t>
  </si>
  <si>
    <t>Cartouche de toner noir Samsung MLT-D1052S</t>
  </si>
  <si>
    <t>SU781A</t>
  </si>
  <si>
    <t>MLT-D1082S</t>
  </si>
  <si>
    <t>1082</t>
  </si>
  <si>
    <t>Samsung MLT-D1082S zwarte tonercartridge</t>
  </si>
  <si>
    <t>Samsung MLT-D1082S Black Toner Cartridge</t>
  </si>
  <si>
    <t>Cartouche de toner noir Samsung MLT-D1082S</t>
  </si>
  <si>
    <t>ML-1640</t>
  </si>
  <si>
    <t>SU799A</t>
  </si>
  <si>
    <t>MLT-D111L</t>
  </si>
  <si>
    <t>111</t>
  </si>
  <si>
    <t>Samsung MLT-D111L zwarte hogerendementstonercartridge</t>
  </si>
  <si>
    <t>Samsung MLT-D111L High Yield Black Toner Cartridge</t>
  </si>
  <si>
    <t>Cartouche de toner noir haut rendement Samsung MLT-D111L</t>
  </si>
  <si>
    <t>SL-M2022/SEE</t>
  </si>
  <si>
    <t>Austria, Belgium, Bulgaria, Croatia, Cyprus, Czechia, Denmark, EEM, Finland, Germany, Greece, Hungary, Ireland, Italy, Netherlands, Norway, Poland, Romania, Slovakia, Slovenia, Spain, Sweden, United Kingdom</t>
  </si>
  <si>
    <t>SU810A</t>
  </si>
  <si>
    <t>MLT-D111S</t>
  </si>
  <si>
    <t>Samsung MLT-D111S zwarte tonercartridge</t>
  </si>
  <si>
    <t>Samsung MLT-D111S Black Toner Cartridge</t>
  </si>
  <si>
    <t>Cartouche de toner noir Samsung MLT-D111S</t>
  </si>
  <si>
    <t>SL-M2026/SEE</t>
  </si>
  <si>
    <t>AT, BE, BG, CH, CIS, CY, CZ, DE, DK, DomTom, EE, EEM, ES, FI, FR, GB, GR, HR, HU, IE, IT, LT, LV, MA, NL, NO, North-West Africa, PL, PT, RO, SE, SI, SK, UA</t>
  </si>
  <si>
    <t>SU828A</t>
  </si>
  <si>
    <t>MLT-D116L</t>
  </si>
  <si>
    <t>116</t>
  </si>
  <si>
    <t>Samsung MLT-D116L zwarte hogerendementstonercartridge</t>
  </si>
  <si>
    <t>Samsung MLT-D116L High Yield Black Toner Cartridge</t>
  </si>
  <si>
    <t>Cartouche de toner noir haut rendement Samsung MLT-D116L</t>
  </si>
  <si>
    <t>SL-M2625/SEE</t>
  </si>
  <si>
    <t>SU840A</t>
  </si>
  <si>
    <t>MLT-D116S</t>
  </si>
  <si>
    <t>Samsung MLT-D116S zwarte tonercartridge</t>
  </si>
  <si>
    <t>Samsung MLT-D116S Black Toner Cartridge</t>
  </si>
  <si>
    <t>Cartouche de toner noir Samsung MLT-D116S</t>
  </si>
  <si>
    <t>SU852A</t>
  </si>
  <si>
    <t>MLT-D117S</t>
  </si>
  <si>
    <t>117</t>
  </si>
  <si>
    <t>Samsung MLT-D117S zwarte tonercartridge</t>
  </si>
  <si>
    <t>Samsung MLT-D117S Black Toner Cartridge</t>
  </si>
  <si>
    <t>Cartouche de toner noir Samsung MLT-D117S</t>
  </si>
  <si>
    <t>SCX-4655FN/SEE</t>
  </si>
  <si>
    <t>AT, Baltics, BE, BG, CIS, CH, CZ, DE, DK, DomTom, EEM, ES, FI, FR, GB, GR, HU, IE, IT, NL, NO, PL, PT, RO, SE, SI, SK</t>
  </si>
  <si>
    <t>SU863A</t>
  </si>
  <si>
    <t>MLT-D119S</t>
  </si>
  <si>
    <t>119</t>
  </si>
  <si>
    <t>Samsung MLT-D119S zwarte tonercartridge</t>
  </si>
  <si>
    <t>Samsung MLT-D119S Black Toner Cartridge</t>
  </si>
  <si>
    <t>Cartouche de toner noir Samsung MLT-D119S</t>
  </si>
  <si>
    <t>SCX-4521F</t>
  </si>
  <si>
    <t>SV134A</t>
  </si>
  <si>
    <t>MLT-R116</t>
  </si>
  <si>
    <t>Samsung MLT-R116 Imaging Unit</t>
  </si>
  <si>
    <t>Unité d'imagerie Samsung MLT-R116</t>
  </si>
  <si>
    <t>SL-M2675F/XSS</t>
  </si>
  <si>
    <t>AT, BE, BG, CH, CY, CZ, DE, DK, DomTom, EE, EEM, ES, FI, FR, GB, GR, HR, HU, IE, IT, LT, LV, MA, Middle-East, NL, NO, North-West Africa, PL, PT, RO, SE, SI, SK, South-East Africa, TR, ZA</t>
  </si>
  <si>
    <t>W1143A</t>
  </si>
  <si>
    <t>143</t>
  </si>
  <si>
    <t>HP 143A originele zwarte Neverstop-tonerbijvulkit</t>
  </si>
  <si>
    <t>HP 143A Black Original Neverstop Toner Reload Kit</t>
  </si>
  <si>
    <t>Kit de recharge de toner laser noir HP 143A Neverstop authentique</t>
  </si>
  <si>
    <t>HP Neverstop 1000 / 1200 series</t>
  </si>
  <si>
    <t>W1143AD</t>
  </si>
  <si>
    <t>HP 143AD twee originele zwarte Neverstop-tonerbijvulkits</t>
  </si>
  <si>
    <t>HP 143AD Dual Pack Black Original Neverstop Toner Reload Kit</t>
  </si>
  <si>
    <t>Kit de recharge de toner noir Neverstop authentique HP 143AD (double pack)</t>
  </si>
  <si>
    <t>W1144A</t>
  </si>
  <si>
    <t>144</t>
  </si>
  <si>
    <t>HP 144A originele zwarte belichtingstrommel voor laserprinters</t>
  </si>
  <si>
    <t>HP 144A Black Original Laser Imaging Drum</t>
  </si>
  <si>
    <t>Tambour d'imagerie noir HP 144A authentique</t>
  </si>
  <si>
    <t>W2070A</t>
  </si>
  <si>
    <t>117A</t>
  </si>
  <si>
    <t>HP 117A originele zwarte lasertonercartridge</t>
  </si>
  <si>
    <t>HP 117A Black Original Laser Toner Cartridge</t>
  </si>
  <si>
    <t>Cartouche de toner laser authentique HP 117A, noir</t>
  </si>
  <si>
    <t>HP Laser 150 / HP Laser MFP 178/179</t>
  </si>
  <si>
    <t>193424172801  </t>
  </si>
  <si>
    <t>W2071A</t>
  </si>
  <si>
    <t>HP 117A originele cyaan lasertonercartridge</t>
  </si>
  <si>
    <t>HP 117A Cyan Original Laser Toner Cartridge</t>
  </si>
  <si>
    <t>Cartouche de toner laser authentique HP 117A, cyan</t>
  </si>
  <si>
    <t>193424172818  </t>
  </si>
  <si>
    <t>W2072A</t>
  </si>
  <si>
    <t>HP 117A originele gele lasertonercartridge</t>
  </si>
  <si>
    <t>HP 117A Yellow Original Laser Toner Cartridge</t>
  </si>
  <si>
    <t>Cartouche de toner laser authentique HP 117A, jaune</t>
  </si>
  <si>
    <t>193424172825  </t>
  </si>
  <si>
    <t>W2073A</t>
  </si>
  <si>
    <t>HP 117A originele magenta lasertonercartridge</t>
  </si>
  <si>
    <t>HP 117A Magenta Original Laser Toner Cartridge</t>
  </si>
  <si>
    <t>Cartouche de toner laser authentique HP 117A, magenta</t>
  </si>
  <si>
    <t>193424172832  </t>
  </si>
  <si>
    <t>W1120A</t>
  </si>
  <si>
    <t>120A</t>
  </si>
  <si>
    <t>120</t>
  </si>
  <si>
    <t>HP 120A originele belichtingstrommel voor laserprinter</t>
  </si>
  <si>
    <t>HP 120A Original Laser Imaging Drum</t>
  </si>
  <si>
    <t>Tambour d'imagerie laser HP 120A authentique</t>
  </si>
  <si>
    <t>193424172665  </t>
  </si>
  <si>
    <t>W1106A</t>
  </si>
  <si>
    <t>106A</t>
  </si>
  <si>
    <t>106</t>
  </si>
  <si>
    <t>HP 106A originele zwarte lasertonercartridge</t>
  </si>
  <si>
    <t>HP 106A Black Original Laser Toner Cartridge</t>
  </si>
  <si>
    <t>Cartouche de toner laser authentique HP 106A, noir</t>
  </si>
  <si>
    <t>HP Laser 107 / HP Laser MFP 135/137</t>
  </si>
  <si>
    <t>PL HF: S-Print Supplies</t>
  </si>
  <si>
    <t>PLHF: S-Print Supplies</t>
  </si>
  <si>
    <t>5KZ38A</t>
  </si>
  <si>
    <t>TBD</t>
  </si>
  <si>
    <t>HF</t>
  </si>
  <si>
    <t>HP Laser toneropvangbak</t>
  </si>
  <si>
    <t>HP Laser Toner Collection Unit</t>
  </si>
  <si>
    <t>Unité de récupération du toner laser HP</t>
  </si>
  <si>
    <t>PL N4: CTSS Canon Supplies</t>
  </si>
  <si>
    <t>W1530A</t>
  </si>
  <si>
    <t>N4</t>
  </si>
  <si>
    <t>HP 153A Black Original LaserJet Tank Toner Reload Kit</t>
  </si>
  <si>
    <t>EU3 except UKI</t>
  </si>
  <si>
    <t>W1530X</t>
  </si>
  <si>
    <t>HP 153X Black Original LaserJet Tank Toner Reload 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</si>
</sst>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413]\ #,##0_-"/>
    <numFmt numFmtId="166" formatCode="_([$€-2]\ * #,##0_);_([$€-2]\ * \(#,##0\);_([$€-2]\ * &quot;-&quot;??_);_(@_)"/>
    <numFmt numFmtId="167" formatCode="_-* #,##0\ _€_-;\-* #,##0\ _€_-;_-* &quot;-&quot;??\ _€_-;_-@_-"/>
    <numFmt numFmtId="168" formatCode="_([$€-2]\ * #,##0.00_);_([$€-2]\ * \(#,##0.00\);_([$€-2]\ * &quot;-&quot;??_);_(@_)"/>
    <numFmt numFmtId="169" formatCode="_(* #,##0_);_(* \(#,##0\);_(* &quot;-&quot;??_);_(@_)"/>
    <numFmt numFmtId="170" formatCode="0.0%"/>
  </numFmts>
  <fonts count="61">
    <font>
      <sz val="11"/>
      <color theme="1"/>
      <name val="Calibri"/>
      <family val="2"/>
      <scheme val="minor"/>
    </font>
    <font>
      <sz val="11"/>
      <color theme="1"/>
      <name val="Calibri"/>
      <family val="2"/>
      <scheme val="minor"/>
    </font>
    <font>
      <sz val="10"/>
      <name val="Arial"/>
      <family val="2"/>
    </font>
    <font>
      <b/>
      <sz val="10"/>
      <color theme="1"/>
      <name val="HP Simplified"/>
      <family val="2"/>
    </font>
    <font>
      <b/>
      <sz val="22"/>
      <color theme="4"/>
      <name val="HP Simplified"/>
      <family val="2"/>
    </font>
    <font>
      <i/>
      <sz val="9"/>
      <color theme="1"/>
      <name val="HP Simplified Light"/>
      <family val="2"/>
    </font>
    <font>
      <b/>
      <sz val="10"/>
      <color theme="0"/>
      <name val="HP Simplified Light"/>
      <family val="2"/>
    </font>
    <font>
      <sz val="10"/>
      <name val="HP Simplified Light"/>
      <family val="2"/>
    </font>
    <font>
      <sz val="10"/>
      <color theme="1"/>
      <name val="HP Simplified Light"/>
      <family val="2"/>
    </font>
    <font>
      <b/>
      <sz val="10"/>
      <color theme="1"/>
      <name val="HP Simplified Light"/>
      <family val="2"/>
    </font>
    <font>
      <sz val="8"/>
      <name val="Calibri"/>
      <family val="2"/>
      <scheme val="minor"/>
    </font>
    <font>
      <sz val="11"/>
      <color theme="4"/>
      <name val="Calibri"/>
      <family val="2"/>
      <scheme val="minor"/>
    </font>
    <font>
      <u/>
      <sz val="11"/>
      <color theme="10"/>
      <name val="Calibri"/>
      <family val="2"/>
      <scheme val="minor"/>
    </font>
    <font>
      <sz val="18"/>
      <color theme="1"/>
      <name val="HP Simplified Light"/>
      <family val="2"/>
    </font>
    <font>
      <b/>
      <sz val="11"/>
      <color theme="1"/>
      <name val="HP Simplified Light"/>
      <family val="2"/>
    </font>
    <font>
      <sz val="11"/>
      <color theme="1"/>
      <name val="HP Simplified Light"/>
      <family val="2"/>
    </font>
    <font>
      <b/>
      <sz val="11"/>
      <color rgb="FFFFFFFF"/>
      <name val="HP Simplified Light"/>
      <family val="2"/>
    </font>
    <font>
      <b/>
      <sz val="11"/>
      <color theme="4"/>
      <name val="HP Simplified Light"/>
      <family val="2"/>
    </font>
    <font>
      <sz val="11"/>
      <name val="HP Simplified Light"/>
      <family val="2"/>
    </font>
    <font>
      <b/>
      <sz val="11"/>
      <color theme="4" tint="-0.249977111117893"/>
      <name val="HP Simplified Light"/>
      <family val="2"/>
    </font>
    <font>
      <sz val="9"/>
      <color theme="1"/>
      <name val="Calibri"/>
      <family val="2"/>
      <scheme val="minor"/>
    </font>
    <font>
      <b/>
      <sz val="20"/>
      <color theme="4"/>
      <name val="Calibri"/>
      <family val="2"/>
      <scheme val="minor"/>
    </font>
    <font>
      <sz val="11"/>
      <name val="Calibri"/>
      <family val="2"/>
      <scheme val="minor"/>
    </font>
    <font>
      <b/>
      <sz val="24"/>
      <color theme="0"/>
      <name val="Calibri"/>
      <family val="2"/>
      <scheme val="minor"/>
    </font>
    <font>
      <sz val="10"/>
      <color theme="1"/>
      <name val="Calibri"/>
      <family val="2"/>
      <scheme val="minor"/>
    </font>
    <font>
      <b/>
      <sz val="10"/>
      <name val="HP Simplified Light"/>
      <family val="2"/>
    </font>
    <font>
      <sz val="10"/>
      <color indexed="8"/>
      <name val="Arial"/>
      <family val="2"/>
    </font>
    <font>
      <sz val="36"/>
      <color indexed="9"/>
      <name val="Arial"/>
      <family val="2"/>
    </font>
    <font>
      <sz val="26"/>
      <color indexed="9"/>
      <name val="Arial"/>
      <family val="2"/>
    </font>
    <font>
      <sz val="16"/>
      <color theme="0"/>
      <name val="Futura Bk"/>
      <family val="2"/>
    </font>
    <font>
      <sz val="10"/>
      <color rgb="FFFF0000"/>
      <name val="HP Simplified"/>
      <family val="2"/>
    </font>
    <font>
      <b/>
      <sz val="12"/>
      <color theme="3" tint="-0.249977111117893"/>
      <name val="HP Simplified"/>
      <family val="2"/>
    </font>
    <font>
      <sz val="10"/>
      <name val="HP Simplified"/>
      <family val="2"/>
    </font>
    <font>
      <b/>
      <sz val="20"/>
      <name val="HP Simplified"/>
      <family val="2"/>
    </font>
    <font>
      <b/>
      <sz val="12"/>
      <name val="HP Simplified"/>
      <family val="2"/>
    </font>
    <font>
      <b/>
      <sz val="24"/>
      <name val="HP Simplified"/>
      <family val="2"/>
    </font>
    <font>
      <sz val="10"/>
      <color theme="0"/>
      <name val="HP Simplified"/>
      <family val="2"/>
    </font>
    <font>
      <b/>
      <sz val="14"/>
      <color indexed="9"/>
      <name val="HP Simplified"/>
      <family val="2"/>
    </font>
    <font>
      <b/>
      <sz val="16"/>
      <color rgb="FFFF0000"/>
      <name val="HP Simplified"/>
      <family val="2"/>
    </font>
    <font>
      <b/>
      <sz val="10"/>
      <color rgb="FFFF0000"/>
      <name val="HP Simplified"/>
      <family val="2"/>
    </font>
    <font>
      <b/>
      <sz val="20"/>
      <color rgb="FFFF0000"/>
      <name val="HP Simplified"/>
      <family val="2"/>
    </font>
    <font>
      <b/>
      <sz val="18"/>
      <color rgb="FFFF0000"/>
      <name val="HP Simplified"/>
      <family val="2"/>
    </font>
    <font>
      <b/>
      <sz val="16"/>
      <color theme="3" tint="-0.249977111117893"/>
      <name val="HP Simplified"/>
      <family val="2"/>
    </font>
    <font>
      <b/>
      <sz val="10"/>
      <name val="HP Simplified"/>
      <family val="2"/>
    </font>
    <font>
      <b/>
      <sz val="18"/>
      <color theme="3" tint="-0.249977111117893"/>
      <name val="HP Simplified"/>
      <family val="2"/>
    </font>
    <font>
      <b/>
      <sz val="10"/>
      <color theme="3" tint="-0.249977111117893"/>
      <name val="HP Simplified"/>
      <family val="2"/>
    </font>
    <font>
      <b/>
      <sz val="12"/>
      <color rgb="FFFF0000"/>
      <name val="HP Simplified"/>
      <family val="2"/>
    </font>
    <font>
      <sz val="12"/>
      <color rgb="FFFF0000"/>
      <name val="HP Simplified"/>
      <family val="2"/>
    </font>
    <font>
      <b/>
      <sz val="11"/>
      <color rgb="FFFF0000"/>
      <name val="HP Simplified"/>
      <family val="2"/>
    </font>
    <font>
      <sz val="12"/>
      <color theme="0"/>
      <name val="HP Simplified"/>
      <family val="2"/>
    </font>
    <font>
      <b/>
      <sz val="16"/>
      <name val="HP Simplified"/>
      <family val="2"/>
    </font>
    <font>
      <sz val="11"/>
      <color rgb="FFFF0000"/>
      <name val="HP Simplified"/>
      <family val="2"/>
    </font>
    <font>
      <b/>
      <sz val="11"/>
      <name val="HP Simplified"/>
      <family val="2"/>
    </font>
    <font>
      <sz val="11"/>
      <color theme="0"/>
      <name val="HP Simplified"/>
      <family val="2"/>
    </font>
    <font>
      <sz val="11"/>
      <name val="HP Simplified"/>
      <family val="2"/>
    </font>
    <font>
      <b/>
      <sz val="9"/>
      <name val="HP Simplified"/>
      <family val="2"/>
    </font>
    <font>
      <sz val="11"/>
      <name val="Arial"/>
      <family val="2"/>
    </font>
    <font>
      <sz val="9"/>
      <color rgb="FFFF0000"/>
      <name val="HP Simplified"/>
      <family val="2"/>
    </font>
    <font>
      <sz val="16"/>
      <name val="HP Simplified"/>
      <family val="2"/>
    </font>
    <font>
      <b/>
      <sz val="9"/>
      <color indexed="81"/>
      <name val="Tahoma"/>
      <family val="2"/>
    </font>
    <font>
      <sz val="9"/>
      <color indexed="81"/>
      <name val="Tahoma"/>
      <family val="2"/>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rgb="FFFF0000"/>
        <bgColor indexed="64"/>
      </patternFill>
    </fill>
    <fill>
      <patternFill patternType="solid">
        <fgColor rgb="FF006400"/>
        <bgColor indexed="64"/>
      </patternFill>
    </fill>
    <fill>
      <patternFill patternType="solid">
        <fgColor theme="4" tint="0.79998168889431442"/>
        <bgColor indexed="64"/>
      </patternFill>
    </fill>
    <fill>
      <patternFill patternType="solid">
        <fgColor theme="4"/>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3" tint="0.34998626667073579"/>
        <bgColor indexed="64"/>
      </patternFill>
    </fill>
    <fill>
      <patternFill patternType="solid">
        <fgColor indexed="9"/>
        <bgColor indexed="64"/>
      </patternFill>
    </fill>
    <fill>
      <patternFill patternType="solid">
        <fgColor theme="3" tint="0.79998168889431442"/>
        <bgColor indexed="64"/>
      </patternFill>
    </fill>
  </fills>
  <borders count="4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auto="1"/>
      </left>
      <right style="thin">
        <color auto="1"/>
      </right>
      <top style="thin">
        <color auto="1"/>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style="thin">
        <color auto="1"/>
      </right>
      <top style="thin">
        <color auto="1"/>
      </top>
      <bottom/>
      <diagonal/>
    </border>
  </borders>
  <cellStyleXfs count="14">
    <xf numFmtId="0" fontId="0" fillId="0" borderId="0"/>
    <xf numFmtId="165" fontId="2" fillId="0" borderId="0" applyNumberFormat="0" applyFill="0" applyBorder="0" applyAlignment="0" applyProtection="0"/>
    <xf numFmtId="165" fontId="2" fillId="0" borderId="0" applyNumberFormat="0" applyFill="0" applyBorder="0" applyAlignment="0" applyProtection="0"/>
    <xf numFmtId="9" fontId="1" fillId="0" borderId="0" applyFont="0" applyFill="0" applyBorder="0" applyAlignment="0" applyProtection="0"/>
    <xf numFmtId="165" fontId="2" fillId="0" borderId="0" applyNumberFormat="0" applyFill="0" applyBorder="0" applyAlignment="0" applyProtection="0"/>
    <xf numFmtId="164" fontId="1" fillId="0" borderId="0" applyFont="0" applyFill="0" applyBorder="0" applyAlignment="0" applyProtection="0"/>
    <xf numFmtId="165" fontId="2" fillId="0" borderId="0" applyNumberFormat="0" applyFill="0" applyBorder="0" applyAlignment="0" applyProtection="0"/>
    <xf numFmtId="0" fontId="2" fillId="0" borderId="0"/>
    <xf numFmtId="0" fontId="12" fillId="0" borderId="0" applyNumberFormat="0" applyFill="0" applyBorder="0" applyAlignment="0" applyProtection="0"/>
    <xf numFmtId="9" fontId="1" fillId="0" borderId="0" applyFont="0" applyFill="0" applyBorder="0" applyAlignment="0" applyProtection="0"/>
    <xf numFmtId="165" fontId="26" fillId="0" borderId="0"/>
    <xf numFmtId="0" fontId="2" fillId="0" borderId="0"/>
    <xf numFmtId="0" fontId="2" fillId="0" borderId="0"/>
    <xf numFmtId="0" fontId="2" fillId="0" borderId="0" applyNumberFormat="0" applyFill="0" applyBorder="0" applyAlignment="0" applyProtection="0"/>
  </cellStyleXfs>
  <cellXfs count="349">
    <xf numFmtId="0" fontId="0" fillId="0" borderId="0" xfId="0"/>
    <xf numFmtId="165" fontId="4" fillId="2" borderId="0" xfId="1" applyFont="1" applyFill="1" applyAlignment="1">
      <alignment horizontal="left" vertical="center"/>
    </xf>
    <xf numFmtId="165" fontId="3" fillId="2" borderId="0" xfId="1" applyFont="1" applyFill="1" applyAlignment="1">
      <alignment horizontal="left" vertical="center"/>
    </xf>
    <xf numFmtId="165" fontId="5" fillId="0" borderId="0" xfId="4" applyFont="1" applyBorder="1" applyAlignment="1">
      <alignment horizontal="left"/>
    </xf>
    <xf numFmtId="165" fontId="4" fillId="2" borderId="0" xfId="1" applyFont="1" applyFill="1" applyBorder="1" applyAlignment="1">
      <alignment horizontal="left" vertical="center"/>
    </xf>
    <xf numFmtId="0" fontId="8" fillId="5" borderId="5" xfId="0" applyFont="1" applyFill="1" applyBorder="1" applyAlignment="1">
      <alignment horizontal="center" vertical="center"/>
    </xf>
    <xf numFmtId="0" fontId="8" fillId="2" borderId="6" xfId="0" applyFont="1" applyFill="1" applyBorder="1" applyAlignment="1">
      <alignment horizontal="center" vertical="center"/>
    </xf>
    <xf numFmtId="0" fontId="7" fillId="5" borderId="0" xfId="0" applyFont="1" applyFill="1" applyAlignment="1">
      <alignment horizontal="left" vertical="center"/>
    </xf>
    <xf numFmtId="0" fontId="7" fillId="5" borderId="0" xfId="0" applyFont="1" applyFill="1" applyAlignment="1">
      <alignment horizontal="center" vertical="center"/>
    </xf>
    <xf numFmtId="0" fontId="7" fillId="5" borderId="0" xfId="0" applyFont="1" applyFill="1" applyAlignment="1">
      <alignment horizontal="center" vertical="center" wrapText="1"/>
    </xf>
    <xf numFmtId="0" fontId="7" fillId="5" borderId="0" xfId="5" applyNumberFormat="1" applyFont="1" applyFill="1" applyAlignment="1">
      <alignment horizontal="center" vertical="center"/>
    </xf>
    <xf numFmtId="166" fontId="7" fillId="0" borderId="0" xfId="5" applyNumberFormat="1" applyFont="1" applyAlignment="1">
      <alignment horizontal="center" vertical="center"/>
    </xf>
    <xf numFmtId="0" fontId="8" fillId="2" borderId="0" xfId="0" applyFont="1" applyFill="1" applyAlignment="1">
      <alignment horizontal="center" vertical="center"/>
    </xf>
    <xf numFmtId="0" fontId="8" fillId="2" borderId="0" xfId="5" applyNumberFormat="1" applyFont="1" applyFill="1" applyAlignment="1">
      <alignment horizontal="center" vertical="center"/>
    </xf>
    <xf numFmtId="165" fontId="7" fillId="5" borderId="0" xfId="6" applyFont="1" applyFill="1" applyAlignment="1">
      <alignment horizontal="left" vertical="center"/>
    </xf>
    <xf numFmtId="167" fontId="7" fillId="5" borderId="0" xfId="5" applyNumberFormat="1" applyFont="1" applyFill="1" applyAlignment="1">
      <alignment horizontal="center" vertical="center"/>
    </xf>
    <xf numFmtId="0" fontId="8" fillId="5" borderId="0" xfId="0" applyFont="1" applyFill="1" applyAlignment="1">
      <alignment horizontal="left" vertical="center"/>
    </xf>
    <xf numFmtId="0" fontId="8" fillId="5" borderId="0" xfId="0" applyFont="1" applyFill="1" applyAlignment="1">
      <alignment horizontal="center" vertical="center"/>
    </xf>
    <xf numFmtId="0" fontId="7" fillId="5" borderId="0" xfId="6" applyNumberFormat="1" applyFont="1" applyFill="1" applyAlignment="1">
      <alignment horizontal="left" vertical="center"/>
    </xf>
    <xf numFmtId="0" fontId="8" fillId="5" borderId="0" xfId="0" applyFont="1" applyFill="1" applyAlignment="1">
      <alignment horizontal="center" vertical="center" wrapText="1"/>
    </xf>
    <xf numFmtId="0" fontId="8" fillId="5" borderId="0" xfId="5" applyNumberFormat="1" applyFont="1" applyFill="1" applyAlignment="1">
      <alignment horizontal="center" vertical="center"/>
    </xf>
    <xf numFmtId="49" fontId="8" fillId="5" borderId="0" xfId="6" applyNumberFormat="1" applyFont="1" applyFill="1" applyAlignment="1">
      <alignment horizontal="left" vertical="center"/>
    </xf>
    <xf numFmtId="165" fontId="8" fillId="5" borderId="0" xfId="6" applyFont="1" applyFill="1" applyAlignment="1">
      <alignment horizontal="left" vertical="center"/>
    </xf>
    <xf numFmtId="166" fontId="7" fillId="0" borderId="6" xfId="5" applyNumberFormat="1" applyFont="1" applyBorder="1" applyAlignment="1">
      <alignment horizontal="center" vertical="center"/>
    </xf>
    <xf numFmtId="166" fontId="6" fillId="4" borderId="4"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4" xfId="5" applyNumberFormat="1" applyFont="1" applyFill="1" applyBorder="1" applyAlignment="1">
      <alignment horizontal="center" vertical="center" wrapText="1"/>
    </xf>
    <xf numFmtId="0" fontId="7" fillId="5" borderId="0" xfId="5" applyNumberFormat="1" applyFont="1" applyFill="1" applyAlignment="1">
      <alignment horizontal="left" vertical="center"/>
    </xf>
    <xf numFmtId="167" fontId="7" fillId="5" borderId="0" xfId="5" applyNumberFormat="1" applyFont="1" applyFill="1" applyAlignment="1">
      <alignment horizontal="left" vertical="center"/>
    </xf>
    <xf numFmtId="0" fontId="7" fillId="5" borderId="0" xfId="5" applyNumberFormat="1" applyFont="1" applyFill="1" applyAlignment="1">
      <alignment vertical="center"/>
    </xf>
    <xf numFmtId="167" fontId="7" fillId="5" borderId="0" xfId="5" applyNumberFormat="1" applyFont="1" applyFill="1" applyAlignment="1">
      <alignment vertical="center"/>
    </xf>
    <xf numFmtId="169" fontId="7" fillId="5" borderId="0" xfId="5" applyNumberFormat="1" applyFont="1" applyFill="1" applyAlignment="1">
      <alignment horizontal="center" vertical="center"/>
    </xf>
    <xf numFmtId="169" fontId="8" fillId="5" borderId="0" xfId="5" applyNumberFormat="1" applyFont="1" applyFill="1" applyAlignment="1">
      <alignment horizontal="center" vertical="center"/>
    </xf>
    <xf numFmtId="166" fontId="7" fillId="5" borderId="0" xfId="5" applyNumberFormat="1" applyFont="1" applyFill="1" applyAlignment="1">
      <alignment horizontal="center" vertical="center" wrapText="1"/>
    </xf>
    <xf numFmtId="167" fontId="8" fillId="2" borderId="0" xfId="5" applyNumberFormat="1" applyFont="1" applyFill="1" applyAlignment="1">
      <alignment horizontal="center" vertical="center"/>
    </xf>
    <xf numFmtId="16" fontId="7" fillId="5" borderId="0" xfId="5" applyNumberFormat="1" applyFont="1" applyFill="1" applyAlignment="1">
      <alignment horizontal="center" vertical="center"/>
    </xf>
    <xf numFmtId="0" fontId="8" fillId="0" borderId="0" xfId="0" applyFont="1" applyAlignment="1">
      <alignment horizontal="center" vertical="center"/>
    </xf>
    <xf numFmtId="167" fontId="7" fillId="0" borderId="0" xfId="5" applyNumberFormat="1" applyFont="1" applyFill="1" applyAlignment="1">
      <alignment horizontal="center" vertical="center"/>
    </xf>
    <xf numFmtId="166" fontId="7" fillId="0" borderId="0" xfId="5" applyNumberFormat="1" applyFont="1" applyFill="1" applyAlignment="1">
      <alignment horizontal="center" vertical="center"/>
    </xf>
    <xf numFmtId="166" fontId="7" fillId="0" borderId="6" xfId="5" applyNumberFormat="1" applyFont="1" applyFill="1" applyBorder="1" applyAlignment="1">
      <alignment horizontal="center" vertical="center"/>
    </xf>
    <xf numFmtId="0" fontId="8" fillId="0" borderId="0" xfId="5" applyNumberFormat="1" applyFont="1" applyFill="1" applyAlignment="1">
      <alignment horizontal="center" vertical="center"/>
    </xf>
    <xf numFmtId="0" fontId="8" fillId="0" borderId="6" xfId="0" applyFont="1" applyBorder="1" applyAlignment="1">
      <alignment horizontal="center" vertical="center"/>
    </xf>
    <xf numFmtId="169" fontId="7" fillId="5" borderId="0" xfId="5" applyNumberFormat="1" applyFont="1" applyFill="1" applyAlignment="1">
      <alignment horizontal="right" vertical="center"/>
    </xf>
    <xf numFmtId="0" fontId="0" fillId="0" borderId="0" xfId="0" applyAlignment="1">
      <alignment vertical="center"/>
    </xf>
    <xf numFmtId="0" fontId="9" fillId="9" borderId="4" xfId="0" applyFont="1" applyFill="1" applyBorder="1" applyAlignment="1">
      <alignment horizontal="center" vertical="center" wrapText="1"/>
    </xf>
    <xf numFmtId="49" fontId="6" fillId="9" borderId="4" xfId="6" applyNumberFormat="1" applyFont="1" applyFill="1" applyBorder="1" applyAlignment="1">
      <alignment horizontal="left" vertical="center"/>
    </xf>
    <xf numFmtId="169" fontId="9" fillId="9" borderId="4" xfId="5" applyNumberFormat="1" applyFont="1" applyFill="1" applyBorder="1" applyAlignment="1">
      <alignment horizontal="center" vertical="center" wrapText="1"/>
    </xf>
    <xf numFmtId="0" fontId="9" fillId="9" borderId="4" xfId="0" applyFont="1" applyFill="1" applyBorder="1" applyAlignment="1">
      <alignment horizontal="left" vertical="center" wrapText="1"/>
    </xf>
    <xf numFmtId="0" fontId="9" fillId="9" borderId="4" xfId="0" applyFont="1" applyFill="1" applyBorder="1" applyAlignment="1">
      <alignment vertical="center" wrapText="1"/>
    </xf>
    <xf numFmtId="0" fontId="11" fillId="0" borderId="0" xfId="0" applyFont="1" applyAlignment="1">
      <alignment vertical="center"/>
    </xf>
    <xf numFmtId="169" fontId="0" fillId="0" borderId="0" xfId="5" applyNumberFormat="1" applyFont="1" applyAlignment="1">
      <alignment vertical="center"/>
    </xf>
    <xf numFmtId="0" fontId="0" fillId="0" borderId="0" xfId="5" applyNumberFormat="1"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168" fontId="0" fillId="0" borderId="0" xfId="0" applyNumberFormat="1" applyAlignment="1">
      <alignment vertical="center"/>
    </xf>
    <xf numFmtId="0" fontId="0" fillId="0" borderId="6" xfId="0" applyBorder="1" applyAlignment="1">
      <alignment vertical="center"/>
    </xf>
    <xf numFmtId="0" fontId="12" fillId="5" borderId="0" xfId="8" applyFill="1" applyAlignment="1">
      <alignment horizontal="left" vertical="center"/>
    </xf>
    <xf numFmtId="0" fontId="13" fillId="2" borderId="0" xfId="0" applyFont="1" applyFill="1" applyAlignment="1">
      <alignment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5" fillId="2" borderId="0" xfId="0" applyFont="1" applyFill="1" applyAlignment="1">
      <alignment horizontal="right" vertical="center"/>
    </xf>
    <xf numFmtId="0" fontId="15" fillId="2" borderId="0" xfId="0" applyFont="1" applyFill="1" applyAlignment="1">
      <alignment vertical="center"/>
    </xf>
    <xf numFmtId="49" fontId="16" fillId="7" borderId="12" xfId="0" applyNumberFormat="1" applyFont="1" applyFill="1" applyBorder="1" applyAlignment="1">
      <alignment horizontal="center" vertical="center"/>
    </xf>
    <xf numFmtId="49" fontId="16" fillId="7" borderId="13" xfId="0" applyNumberFormat="1" applyFont="1" applyFill="1" applyBorder="1" applyAlignment="1">
      <alignment horizontal="center" vertical="center"/>
    </xf>
    <xf numFmtId="49" fontId="16" fillId="7" borderId="13" xfId="0" applyNumberFormat="1" applyFont="1" applyFill="1" applyBorder="1" applyAlignment="1">
      <alignment horizontal="left" vertical="center"/>
    </xf>
    <xf numFmtId="49" fontId="16" fillId="7" borderId="13" xfId="0" applyNumberFormat="1" applyFont="1" applyFill="1" applyBorder="1" applyAlignment="1">
      <alignment horizontal="right" vertical="center"/>
    </xf>
    <xf numFmtId="49" fontId="16" fillId="7" borderId="14" xfId="0" applyNumberFormat="1" applyFont="1" applyFill="1" applyBorder="1" applyAlignment="1">
      <alignment horizontal="right" vertical="center"/>
    </xf>
    <xf numFmtId="0" fontId="15" fillId="3" borderId="13" xfId="0" applyFont="1" applyFill="1" applyBorder="1" applyAlignment="1">
      <alignment horizontal="left" vertical="center"/>
    </xf>
    <xf numFmtId="0" fontId="15" fillId="3" borderId="13" xfId="0" applyFont="1" applyFill="1" applyBorder="1" applyAlignment="1">
      <alignment horizontal="right" vertical="center"/>
    </xf>
    <xf numFmtId="0" fontId="15" fillId="3" borderId="14" xfId="0" applyFont="1" applyFill="1" applyBorder="1" applyAlignment="1">
      <alignment horizontal="right" vertical="center"/>
    </xf>
    <xf numFmtId="0" fontId="15" fillId="3" borderId="19" xfId="0" applyFont="1" applyFill="1" applyBorder="1" applyAlignment="1">
      <alignment horizontal="center" vertical="center"/>
    </xf>
    <xf numFmtId="0" fontId="15" fillId="3" borderId="4" xfId="0" applyFont="1" applyFill="1" applyBorder="1" applyAlignment="1">
      <alignment horizontal="left" vertical="center"/>
    </xf>
    <xf numFmtId="0" fontId="15" fillId="3" borderId="4" xfId="0" applyFont="1" applyFill="1" applyBorder="1" applyAlignment="1">
      <alignment horizontal="right" vertical="center"/>
    </xf>
    <xf numFmtId="0" fontId="15" fillId="3" borderId="20" xfId="0" applyFont="1" applyFill="1" applyBorder="1" applyAlignment="1">
      <alignment horizontal="right" vertical="center"/>
    </xf>
    <xf numFmtId="0" fontId="15" fillId="3" borderId="1" xfId="0" applyFont="1" applyFill="1" applyBorder="1" applyAlignment="1">
      <alignment horizontal="center" vertical="center"/>
    </xf>
    <xf numFmtId="0" fontId="15" fillId="3" borderId="3" xfId="0" applyFont="1" applyFill="1" applyBorder="1" applyAlignment="1">
      <alignment horizontal="left" vertical="center"/>
    </xf>
    <xf numFmtId="0" fontId="15" fillId="3" borderId="3" xfId="0" applyFont="1" applyFill="1" applyBorder="1" applyAlignment="1">
      <alignment horizontal="right" vertical="center"/>
    </xf>
    <xf numFmtId="0" fontId="15" fillId="3" borderId="35" xfId="0" applyFont="1" applyFill="1" applyBorder="1" applyAlignment="1">
      <alignment horizontal="right" vertical="center"/>
    </xf>
    <xf numFmtId="0" fontId="15" fillId="3" borderId="24" xfId="0" applyFont="1" applyFill="1" applyBorder="1" applyAlignment="1">
      <alignment horizontal="center" vertical="center"/>
    </xf>
    <xf numFmtId="0" fontId="15" fillId="3" borderId="24" xfId="0" applyFont="1" applyFill="1" applyBorder="1" applyAlignment="1">
      <alignment horizontal="left" vertical="center"/>
    </xf>
    <xf numFmtId="0" fontId="15" fillId="3" borderId="24" xfId="0" applyFont="1" applyFill="1" applyBorder="1" applyAlignment="1">
      <alignment horizontal="right" vertical="center"/>
    </xf>
    <xf numFmtId="0" fontId="15" fillId="3" borderId="25" xfId="0" applyFont="1" applyFill="1" applyBorder="1" applyAlignment="1">
      <alignment horizontal="right" vertical="center"/>
    </xf>
    <xf numFmtId="0" fontId="15" fillId="3" borderId="5" xfId="0" applyFont="1" applyFill="1" applyBorder="1" applyAlignment="1">
      <alignment horizontal="center" vertical="center"/>
    </xf>
    <xf numFmtId="0" fontId="15" fillId="3" borderId="32" xfId="0" applyFont="1" applyFill="1" applyBorder="1" applyAlignment="1">
      <alignment horizontal="right" vertical="center"/>
    </xf>
    <xf numFmtId="0" fontId="15" fillId="3" borderId="26" xfId="0" applyFont="1" applyFill="1" applyBorder="1" applyAlignment="1">
      <alignment horizontal="center" vertical="center"/>
    </xf>
    <xf numFmtId="0" fontId="15" fillId="3" borderId="8" xfId="0" applyFont="1" applyFill="1" applyBorder="1" applyAlignment="1">
      <alignment horizontal="left" vertical="center"/>
    </xf>
    <xf numFmtId="0" fontId="15" fillId="3" borderId="8" xfId="0" applyFont="1" applyFill="1" applyBorder="1" applyAlignment="1">
      <alignment horizontal="right" vertical="center"/>
    </xf>
    <xf numFmtId="0" fontId="15" fillId="3" borderId="33" xfId="0" applyFont="1" applyFill="1" applyBorder="1" applyAlignment="1">
      <alignment horizontal="right" vertical="center"/>
    </xf>
    <xf numFmtId="0" fontId="15" fillId="3" borderId="4" xfId="0" applyFont="1" applyFill="1" applyBorder="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horizontal="left" vertical="center"/>
    </xf>
    <xf numFmtId="0" fontId="18" fillId="3" borderId="0" xfId="0" applyFont="1" applyFill="1" applyAlignment="1">
      <alignment horizontal="right" vertical="center"/>
    </xf>
    <xf numFmtId="0" fontId="18" fillId="3" borderId="32" xfId="0" applyFont="1" applyFill="1" applyBorder="1" applyAlignment="1">
      <alignment horizontal="right" vertical="center"/>
    </xf>
    <xf numFmtId="0" fontId="18" fillId="3" borderId="19" xfId="0" applyFont="1" applyFill="1" applyBorder="1" applyAlignment="1">
      <alignment horizontal="center" vertical="center"/>
    </xf>
    <xf numFmtId="0" fontId="18" fillId="3" borderId="4" xfId="0" applyFont="1" applyFill="1" applyBorder="1" applyAlignment="1">
      <alignment horizontal="left" vertical="center"/>
    </xf>
    <xf numFmtId="0" fontId="18" fillId="3" borderId="4" xfId="0" applyFont="1" applyFill="1" applyBorder="1" applyAlignment="1">
      <alignment horizontal="right" vertical="center"/>
    </xf>
    <xf numFmtId="0" fontId="18" fillId="3" borderId="20" xfId="0" applyFont="1" applyFill="1" applyBorder="1" applyAlignment="1">
      <alignment horizontal="right" vertical="center"/>
    </xf>
    <xf numFmtId="0" fontId="18" fillId="3" borderId="35" xfId="0" applyFont="1" applyFill="1" applyBorder="1" applyAlignment="1">
      <alignment horizontal="right" vertical="center"/>
    </xf>
    <xf numFmtId="0" fontId="18" fillId="3" borderId="0" xfId="0" applyFont="1" applyFill="1" applyAlignment="1">
      <alignment horizontal="left" vertical="center" wrapText="1"/>
    </xf>
    <xf numFmtId="0" fontId="18" fillId="3" borderId="4" xfId="0" applyFont="1" applyFill="1" applyBorder="1" applyAlignment="1">
      <alignment horizontal="left" vertical="center" wrapText="1"/>
    </xf>
    <xf numFmtId="0" fontId="17" fillId="3" borderId="32" xfId="0" applyFont="1" applyFill="1" applyBorder="1" applyAlignment="1">
      <alignment horizontal="right" vertical="center"/>
    </xf>
    <xf numFmtId="0" fontId="17" fillId="3" borderId="20" xfId="0" applyFont="1" applyFill="1" applyBorder="1" applyAlignment="1">
      <alignment horizontal="right" vertical="center"/>
    </xf>
    <xf numFmtId="0" fontId="18" fillId="3" borderId="42" xfId="0" applyFont="1" applyFill="1" applyBorder="1" applyAlignment="1">
      <alignment horizontal="center" vertical="center"/>
    </xf>
    <xf numFmtId="0" fontId="18" fillId="3" borderId="13" xfId="0" applyFont="1" applyFill="1" applyBorder="1" applyAlignment="1">
      <alignment horizontal="left" vertical="center"/>
    </xf>
    <xf numFmtId="0" fontId="18" fillId="3" borderId="13" xfId="0" applyFont="1" applyFill="1" applyBorder="1" applyAlignment="1">
      <alignment horizontal="right" vertical="center"/>
    </xf>
    <xf numFmtId="0" fontId="18" fillId="3" borderId="5" xfId="0" applyFont="1" applyFill="1" applyBorder="1" applyAlignment="1">
      <alignment horizontal="center" vertical="center"/>
    </xf>
    <xf numFmtId="0" fontId="15" fillId="3" borderId="0" xfId="0" applyFont="1" applyFill="1" applyAlignment="1">
      <alignment horizontal="left" vertical="center"/>
    </xf>
    <xf numFmtId="0" fontId="15" fillId="3" borderId="0" xfId="0" applyFont="1" applyFill="1" applyAlignment="1">
      <alignment horizontal="right" vertical="center"/>
    </xf>
    <xf numFmtId="0" fontId="15" fillId="2" borderId="32" xfId="0" applyFont="1" applyFill="1" applyBorder="1" applyAlignment="1">
      <alignment vertical="center"/>
    </xf>
    <xf numFmtId="0" fontId="15" fillId="3" borderId="42"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3" xfId="0" applyFont="1" applyFill="1" applyBorder="1" applyAlignment="1">
      <alignment horizontal="left" vertical="center"/>
    </xf>
    <xf numFmtId="0" fontId="18" fillId="3" borderId="3" xfId="0" applyFont="1" applyFill="1" applyBorder="1" applyAlignment="1">
      <alignment horizontal="right" vertical="center"/>
    </xf>
    <xf numFmtId="0" fontId="19" fillId="3" borderId="20" xfId="0" applyFont="1" applyFill="1" applyBorder="1" applyAlignment="1">
      <alignment horizontal="right" vertical="center"/>
    </xf>
    <xf numFmtId="0" fontId="19" fillId="3" borderId="32" xfId="0" applyFont="1" applyFill="1" applyBorder="1" applyAlignment="1">
      <alignment horizontal="right" vertical="center"/>
    </xf>
    <xf numFmtId="0" fontId="18" fillId="3" borderId="3" xfId="0" applyFont="1" applyFill="1" applyBorder="1" applyAlignment="1">
      <alignment vertical="center"/>
    </xf>
    <xf numFmtId="0" fontId="18" fillId="3" borderId="4" xfId="0" applyFont="1" applyFill="1" applyBorder="1" applyAlignment="1">
      <alignment horizontal="center" vertical="center"/>
    </xf>
    <xf numFmtId="0" fontId="18" fillId="3" borderId="4" xfId="0" applyFont="1" applyFill="1" applyBorder="1" applyAlignment="1">
      <alignment vertical="center"/>
    </xf>
    <xf numFmtId="0" fontId="18" fillId="3" borderId="3" xfId="0" applyFont="1" applyFill="1" applyBorder="1" applyAlignment="1">
      <alignment horizontal="center" vertical="center"/>
    </xf>
    <xf numFmtId="49" fontId="16" fillId="7" borderId="10" xfId="0" applyNumberFormat="1" applyFont="1" applyFill="1" applyBorder="1" applyAlignment="1">
      <alignment horizontal="center" vertical="center"/>
    </xf>
    <xf numFmtId="166" fontId="7" fillId="2" borderId="0" xfId="5" applyNumberFormat="1" applyFont="1" applyFill="1" applyAlignment="1">
      <alignment horizontal="center" vertical="center"/>
    </xf>
    <xf numFmtId="0" fontId="20" fillId="0" borderId="0" xfId="0" applyFont="1" applyAlignment="1">
      <alignment vertical="center"/>
    </xf>
    <xf numFmtId="0" fontId="8" fillId="0" borderId="0" xfId="0" applyFont="1" applyAlignment="1">
      <alignment vertical="center"/>
    </xf>
    <xf numFmtId="0" fontId="21" fillId="0" borderId="0" xfId="0" applyFont="1" applyAlignment="1">
      <alignment vertical="center"/>
    </xf>
    <xf numFmtId="49" fontId="16" fillId="7" borderId="9" xfId="0" applyNumberFormat="1" applyFont="1" applyFill="1" applyBorder="1" applyAlignment="1">
      <alignment horizontal="center" vertical="center"/>
    </xf>
    <xf numFmtId="49" fontId="16" fillId="7" borderId="10" xfId="0" applyNumberFormat="1" applyFont="1" applyFill="1" applyBorder="1" applyAlignment="1">
      <alignment horizontal="left" vertical="center"/>
    </xf>
    <xf numFmtId="49" fontId="16" fillId="7" borderId="10" xfId="0" applyNumberFormat="1" applyFont="1" applyFill="1" applyBorder="1" applyAlignment="1">
      <alignment horizontal="right" vertical="center"/>
    </xf>
    <xf numFmtId="49" fontId="16" fillId="7" borderId="11" xfId="0" applyNumberFormat="1" applyFont="1" applyFill="1" applyBorder="1" applyAlignment="1">
      <alignment horizontal="right" vertical="center"/>
    </xf>
    <xf numFmtId="0" fontId="7" fillId="2" borderId="0" xfId="0" applyFont="1" applyFill="1" applyAlignment="1">
      <alignment horizontal="center" vertical="center"/>
    </xf>
    <xf numFmtId="0" fontId="7" fillId="2" borderId="0" xfId="5" applyNumberFormat="1" applyFont="1" applyFill="1" applyAlignment="1">
      <alignment horizontal="center" vertical="center"/>
    </xf>
    <xf numFmtId="0" fontId="22" fillId="0" borderId="0" xfId="0" applyFont="1" applyAlignment="1">
      <alignment vertical="center"/>
    </xf>
    <xf numFmtId="0" fontId="15" fillId="3" borderId="0" xfId="0" applyFont="1" applyFill="1" applyAlignment="1">
      <alignment horizontal="center" vertical="center"/>
    </xf>
    <xf numFmtId="0" fontId="15" fillId="3" borderId="7" xfId="0" applyFont="1" applyFill="1" applyBorder="1" applyAlignment="1">
      <alignment horizontal="center" vertical="center"/>
    </xf>
    <xf numFmtId="9" fontId="7" fillId="5" borderId="0" xfId="9" applyFont="1" applyFill="1" applyAlignment="1">
      <alignment horizontal="center" vertical="center"/>
    </xf>
    <xf numFmtId="166" fontId="7" fillId="5" borderId="0" xfId="0" applyNumberFormat="1" applyFont="1" applyFill="1" applyAlignment="1">
      <alignment horizontal="center" vertical="center" wrapText="1"/>
    </xf>
    <xf numFmtId="0" fontId="7" fillId="5" borderId="0" xfId="8" applyFont="1" applyFill="1" applyAlignment="1">
      <alignment horizontal="left" vertical="center"/>
    </xf>
    <xf numFmtId="0" fontId="14" fillId="3" borderId="16"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29" xfId="0" applyFont="1" applyFill="1" applyBorder="1" applyAlignment="1">
      <alignment horizontal="center" vertical="center"/>
    </xf>
    <xf numFmtId="0" fontId="14" fillId="2" borderId="31" xfId="0" applyFont="1" applyFill="1" applyBorder="1" applyAlignment="1">
      <alignment horizontal="center" vertical="center"/>
    </xf>
    <xf numFmtId="0" fontId="14" fillId="3" borderId="16" xfId="0" applyFont="1" applyFill="1" applyBorder="1" applyAlignment="1">
      <alignment vertical="center"/>
    </xf>
    <xf numFmtId="0" fontId="14" fillId="3" borderId="34" xfId="0" applyFont="1" applyFill="1" applyBorder="1" applyAlignment="1">
      <alignment vertical="center"/>
    </xf>
    <xf numFmtId="0" fontId="14" fillId="3" borderId="17" xfId="0" applyFont="1" applyFill="1" applyBorder="1" applyAlignment="1">
      <alignment vertical="center"/>
    </xf>
    <xf numFmtId="0" fontId="15" fillId="2" borderId="13" xfId="0" applyFont="1" applyFill="1" applyBorder="1" applyAlignment="1">
      <alignment horizontal="center" vertical="center"/>
    </xf>
    <xf numFmtId="0" fontId="15" fillId="2" borderId="13" xfId="0" applyFont="1" applyFill="1" applyBorder="1" applyAlignment="1">
      <alignment horizontal="left" vertical="center"/>
    </xf>
    <xf numFmtId="0" fontId="15" fillId="2" borderId="13" xfId="0" applyFont="1" applyFill="1" applyBorder="1" applyAlignment="1">
      <alignment horizontal="right" vertical="center"/>
    </xf>
    <xf numFmtId="0" fontId="15" fillId="2" borderId="14" xfId="0" applyFont="1" applyFill="1" applyBorder="1" applyAlignment="1">
      <alignment horizontal="right" vertical="center"/>
    </xf>
    <xf numFmtId="0" fontId="15" fillId="2" borderId="32" xfId="0" applyFont="1" applyFill="1" applyBorder="1" applyAlignment="1">
      <alignment horizontal="right" vertical="center"/>
    </xf>
    <xf numFmtId="0" fontId="15" fillId="2" borderId="24" xfId="0" applyFont="1" applyFill="1" applyBorder="1" applyAlignment="1">
      <alignment horizontal="center" vertical="center"/>
    </xf>
    <xf numFmtId="0" fontId="15" fillId="2" borderId="24" xfId="0" applyFont="1" applyFill="1" applyBorder="1" applyAlignment="1">
      <alignment horizontal="left" vertical="center"/>
    </xf>
    <xf numFmtId="0" fontId="15" fillId="2" borderId="24" xfId="0" applyFont="1" applyFill="1" applyBorder="1" applyAlignment="1">
      <alignment horizontal="right" vertical="center"/>
    </xf>
    <xf numFmtId="0" fontId="15" fillId="2" borderId="25" xfId="0" applyFont="1" applyFill="1" applyBorder="1" applyAlignment="1">
      <alignment horizontal="right" vertical="center"/>
    </xf>
    <xf numFmtId="0" fontId="18" fillId="3" borderId="24" xfId="0" applyFont="1" applyFill="1" applyBorder="1" applyAlignment="1">
      <alignment horizontal="center" vertical="center"/>
    </xf>
    <xf numFmtId="0" fontId="18" fillId="3" borderId="24" xfId="0" applyFont="1" applyFill="1" applyBorder="1" applyAlignment="1">
      <alignment vertical="center"/>
    </xf>
    <xf numFmtId="0" fontId="18" fillId="3" borderId="24" xfId="0" applyFont="1" applyFill="1" applyBorder="1" applyAlignment="1">
      <alignment horizontal="right" vertical="center"/>
    </xf>
    <xf numFmtId="0" fontId="18" fillId="3" borderId="25" xfId="0" applyFont="1" applyFill="1" applyBorder="1" applyAlignment="1">
      <alignment horizontal="right" vertical="center"/>
    </xf>
    <xf numFmtId="0" fontId="18" fillId="3" borderId="26" xfId="0" applyFont="1" applyFill="1" applyBorder="1" applyAlignment="1">
      <alignment horizontal="center" vertical="center"/>
    </xf>
    <xf numFmtId="0" fontId="18" fillId="3" borderId="24" xfId="0" applyFont="1" applyFill="1" applyBorder="1" applyAlignment="1">
      <alignment horizontal="left" vertical="center"/>
    </xf>
    <xf numFmtId="0" fontId="24" fillId="0" borderId="0" xfId="0" applyFont="1"/>
    <xf numFmtId="0" fontId="7" fillId="0" borderId="0" xfId="0" applyFont="1" applyAlignment="1">
      <alignment horizontal="center" vertical="center"/>
    </xf>
    <xf numFmtId="0" fontId="7" fillId="0" borderId="0" xfId="0" applyFont="1" applyAlignment="1">
      <alignment vertical="center"/>
    </xf>
    <xf numFmtId="49" fontId="25" fillId="11" borderId="1" xfId="1" applyNumberFormat="1" applyFont="1" applyFill="1" applyBorder="1" applyAlignment="1">
      <alignment horizontal="center" vertical="center" wrapText="1"/>
    </xf>
    <xf numFmtId="49" fontId="25" fillId="11" borderId="3" xfId="1" applyNumberFormat="1" applyFont="1" applyFill="1" applyBorder="1" applyAlignment="1">
      <alignment vertical="center" wrapText="1"/>
    </xf>
    <xf numFmtId="165" fontId="25" fillId="11" borderId="3" xfId="1" applyFont="1" applyFill="1" applyBorder="1" applyAlignment="1">
      <alignment horizontal="center" vertical="center" wrapText="1"/>
    </xf>
    <xf numFmtId="0" fontId="25" fillId="11" borderId="3" xfId="1" applyNumberFormat="1" applyFont="1" applyFill="1" applyBorder="1" applyAlignment="1">
      <alignment horizontal="center" vertical="center" wrapText="1"/>
    </xf>
    <xf numFmtId="165" fontId="25" fillId="11" borderId="2" xfId="2" applyFont="1" applyFill="1" applyBorder="1" applyAlignment="1">
      <alignment vertical="center" wrapText="1"/>
    </xf>
    <xf numFmtId="0" fontId="25" fillId="12" borderId="1" xfId="2" applyNumberFormat="1" applyFont="1" applyFill="1" applyBorder="1" applyAlignment="1">
      <alignment horizontal="center" vertical="center" wrapText="1"/>
    </xf>
    <xf numFmtId="0" fontId="25" fillId="12" borderId="3" xfId="2" applyNumberFormat="1" applyFont="1" applyFill="1" applyBorder="1" applyAlignment="1">
      <alignment horizontal="center" vertical="center" wrapText="1"/>
    </xf>
    <xf numFmtId="0" fontId="25" fillId="12" borderId="2" xfId="2" applyNumberFormat="1" applyFont="1" applyFill="1" applyBorder="1" applyAlignment="1">
      <alignment horizontal="center" vertical="center" wrapText="1"/>
    </xf>
    <xf numFmtId="166" fontId="25" fillId="12" borderId="1" xfId="2" applyNumberFormat="1" applyFont="1" applyFill="1" applyBorder="1" applyAlignment="1">
      <alignment horizontal="center" vertical="center" wrapText="1"/>
    </xf>
    <xf numFmtId="166" fontId="25" fillId="12" borderId="3" xfId="2" applyNumberFormat="1" applyFont="1" applyFill="1" applyBorder="1" applyAlignment="1">
      <alignment horizontal="center" vertical="center" wrapText="1"/>
    </xf>
    <xf numFmtId="166" fontId="25" fillId="12" borderId="2" xfId="2" applyNumberFormat="1"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1" applyNumberFormat="1" applyFont="1" applyFill="1" applyBorder="1" applyAlignment="1">
      <alignment horizontal="center" vertical="center"/>
    </xf>
    <xf numFmtId="165" fontId="7" fillId="3" borderId="6" xfId="2" applyFont="1" applyFill="1" applyBorder="1" applyAlignment="1">
      <alignment vertical="center"/>
    </xf>
    <xf numFmtId="0" fontId="7" fillId="0" borderId="5" xfId="2" applyNumberFormat="1" applyFont="1" applyFill="1" applyBorder="1" applyAlignment="1">
      <alignment horizontal="center" vertical="center"/>
    </xf>
    <xf numFmtId="0" fontId="7" fillId="0" borderId="0" xfId="2" applyNumberFormat="1" applyFont="1" applyFill="1" applyBorder="1" applyAlignment="1">
      <alignment horizontal="center" vertical="center"/>
    </xf>
    <xf numFmtId="0" fontId="7" fillId="0" borderId="6" xfId="2" applyNumberFormat="1" applyFont="1" applyFill="1" applyBorder="1" applyAlignment="1">
      <alignment horizontal="center" vertical="center"/>
    </xf>
    <xf numFmtId="166" fontId="7" fillId="0" borderId="5" xfId="2" applyNumberFormat="1" applyFont="1" applyFill="1" applyBorder="1" applyAlignment="1">
      <alignment horizontal="center" vertical="center"/>
    </xf>
    <xf numFmtId="166" fontId="7" fillId="0" borderId="0" xfId="2" applyNumberFormat="1" applyFont="1" applyFill="1" applyBorder="1" applyAlignment="1">
      <alignment horizontal="center" vertical="center"/>
    </xf>
    <xf numFmtId="166" fontId="7" fillId="0" borderId="6" xfId="2" applyNumberFormat="1" applyFont="1" applyFill="1" applyBorder="1" applyAlignment="1">
      <alignment horizontal="center" vertical="center"/>
    </xf>
    <xf numFmtId="165" fontId="7" fillId="3" borderId="5" xfId="10" applyFont="1" applyFill="1" applyBorder="1" applyAlignment="1" applyProtection="1">
      <alignment horizontal="center" vertical="center" wrapText="1"/>
      <protection locked="0"/>
    </xf>
    <xf numFmtId="165" fontId="7" fillId="3" borderId="0" xfId="1" applyFont="1" applyFill="1" applyBorder="1" applyAlignment="1">
      <alignment vertical="center" wrapText="1"/>
    </xf>
    <xf numFmtId="165" fontId="7" fillId="3" borderId="0" xfId="10" applyFont="1" applyFill="1" applyAlignment="1" applyProtection="1">
      <alignment horizontal="center" vertical="center" wrapText="1"/>
      <protection locked="0"/>
    </xf>
    <xf numFmtId="165" fontId="7" fillId="3" borderId="0" xfId="1" applyFont="1" applyFill="1" applyBorder="1" applyAlignment="1">
      <alignment vertical="center"/>
    </xf>
    <xf numFmtId="0" fontId="7" fillId="3" borderId="5" xfId="1" applyNumberFormat="1" applyFont="1" applyFill="1" applyBorder="1" applyAlignment="1">
      <alignment horizontal="center" vertical="center"/>
    </xf>
    <xf numFmtId="0" fontId="7" fillId="3" borderId="0" xfId="1" applyNumberFormat="1" applyFont="1" applyFill="1" applyBorder="1" applyAlignment="1">
      <alignment vertical="center"/>
    </xf>
    <xf numFmtId="165" fontId="7" fillId="3" borderId="5" xfId="1" applyFont="1" applyFill="1" applyBorder="1" applyAlignment="1">
      <alignment horizontal="center" vertical="center"/>
    </xf>
    <xf numFmtId="165" fontId="7" fillId="3" borderId="0" xfId="1" applyFont="1" applyFill="1" applyBorder="1" applyAlignment="1">
      <alignment horizontal="center" vertical="center"/>
    </xf>
    <xf numFmtId="0" fontId="7" fillId="3" borderId="6" xfId="0" applyFont="1" applyFill="1" applyBorder="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3" borderId="5" xfId="0" applyFont="1" applyFill="1" applyBorder="1" applyAlignment="1">
      <alignment horizontal="center"/>
    </xf>
    <xf numFmtId="0" fontId="7" fillId="3" borderId="0" xfId="0" applyFont="1" applyFill="1"/>
    <xf numFmtId="0" fontId="7" fillId="3" borderId="0" xfId="0" applyFont="1" applyFill="1" applyAlignment="1">
      <alignment horizontal="center"/>
    </xf>
    <xf numFmtId="166" fontId="24" fillId="0" borderId="0" xfId="0" applyNumberFormat="1" applyFont="1"/>
    <xf numFmtId="0" fontId="6" fillId="10" borderId="1" xfId="2" applyNumberFormat="1" applyFont="1" applyFill="1" applyBorder="1" applyAlignment="1">
      <alignment horizontal="center" vertical="center" wrapText="1"/>
    </xf>
    <xf numFmtId="0" fontId="6" fillId="10" borderId="3" xfId="2" applyNumberFormat="1" applyFont="1" applyFill="1" applyBorder="1" applyAlignment="1">
      <alignment horizontal="center" vertical="center" wrapText="1"/>
    </xf>
    <xf numFmtId="0" fontId="6" fillId="10" borderId="2" xfId="2" applyNumberFormat="1" applyFont="1" applyFill="1" applyBorder="1" applyAlignment="1">
      <alignment horizontal="center" vertical="center" wrapText="1"/>
    </xf>
    <xf numFmtId="166" fontId="6" fillId="10" borderId="1" xfId="2" applyNumberFormat="1" applyFont="1" applyFill="1" applyBorder="1" applyAlignment="1">
      <alignment horizontal="center" vertical="center" wrapText="1"/>
    </xf>
    <xf numFmtId="166" fontId="6" fillId="10" borderId="3" xfId="2" applyNumberFormat="1" applyFont="1" applyFill="1" applyBorder="1" applyAlignment="1">
      <alignment horizontal="center" vertical="center" wrapText="1"/>
    </xf>
    <xf numFmtId="166" fontId="6" fillId="10" borderId="2" xfId="2" applyNumberFormat="1" applyFont="1" applyFill="1" applyBorder="1" applyAlignment="1">
      <alignment horizontal="center" vertical="center" wrapText="1"/>
    </xf>
    <xf numFmtId="0" fontId="14" fillId="2" borderId="31"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29"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22" xfId="0" applyFont="1" applyFill="1" applyBorder="1" applyAlignment="1">
      <alignment horizontal="center" vertical="center"/>
    </xf>
    <xf numFmtId="0" fontId="14" fillId="2" borderId="1" xfId="0" applyFont="1" applyFill="1" applyBorder="1" applyAlignment="1">
      <alignment horizontal="center" vertical="center"/>
    </xf>
    <xf numFmtId="0" fontId="14" fillId="8" borderId="39" xfId="0" applyFont="1" applyFill="1" applyBorder="1" applyAlignment="1">
      <alignment horizontal="center" vertical="center"/>
    </xf>
    <xf numFmtId="0" fontId="14" fillId="8" borderId="40" xfId="0" applyFont="1" applyFill="1" applyBorder="1" applyAlignment="1">
      <alignment horizontal="center" vertical="center"/>
    </xf>
    <xf numFmtId="0" fontId="14" fillId="8" borderId="27" xfId="0" applyFont="1" applyFill="1" applyBorder="1" applyAlignment="1">
      <alignment horizontal="center" vertical="center"/>
    </xf>
    <xf numFmtId="0" fontId="14" fillId="8" borderId="30" xfId="0" applyFont="1" applyFill="1" applyBorder="1" applyAlignment="1">
      <alignment horizontal="center" vertical="center"/>
    </xf>
    <xf numFmtId="0" fontId="14" fillId="8" borderId="36"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16" xfId="0" applyFont="1" applyFill="1" applyBorder="1" applyAlignment="1">
      <alignment horizontal="center" vertical="center"/>
    </xf>
    <xf numFmtId="0" fontId="14" fillId="8" borderId="12"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21"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28"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8" xfId="0" applyFont="1" applyFill="1" applyBorder="1" applyAlignment="1">
      <alignment horizontal="center" vertical="center"/>
    </xf>
    <xf numFmtId="0" fontId="14" fillId="8" borderId="44" xfId="0" applyFont="1" applyFill="1" applyBorder="1" applyAlignment="1">
      <alignment horizontal="center" vertical="center"/>
    </xf>
    <xf numFmtId="0" fontId="14" fillId="8" borderId="38"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4"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10" xfId="0" applyFont="1" applyFill="1" applyBorder="1" applyAlignment="1">
      <alignment horizontal="center" vertical="center"/>
    </xf>
    <xf numFmtId="0" fontId="23" fillId="9" borderId="11" xfId="0" applyFont="1" applyFill="1" applyBorder="1" applyAlignment="1">
      <alignment horizontal="center" vertical="center"/>
    </xf>
    <xf numFmtId="165" fontId="27" fillId="13" borderId="0" xfId="1" applyFont="1" applyFill="1" applyAlignment="1">
      <alignment horizontal="center" vertical="center"/>
    </xf>
    <xf numFmtId="49" fontId="28" fillId="13" borderId="0" xfId="1" applyNumberFormat="1" applyFont="1" applyFill="1" applyAlignment="1">
      <alignment horizontal="center" vertical="center"/>
    </xf>
    <xf numFmtId="165" fontId="2" fillId="13" borderId="0" xfId="1" applyFill="1"/>
    <xf numFmtId="165" fontId="29" fillId="13" borderId="0" xfId="1" applyFont="1" applyFill="1" applyAlignment="1">
      <alignment horizontal="left" vertical="center"/>
    </xf>
    <xf numFmtId="165" fontId="29" fillId="13" borderId="0" xfId="1" applyFont="1" applyFill="1" applyAlignment="1">
      <alignment horizontal="left"/>
    </xf>
    <xf numFmtId="0" fontId="29" fillId="13" borderId="0" xfId="8" applyFont="1" applyFill="1" applyAlignment="1" applyProtection="1">
      <alignment vertical="center"/>
      <protection locked="0"/>
    </xf>
    <xf numFmtId="165" fontId="29" fillId="13" borderId="0" xfId="1" applyFont="1" applyFill="1"/>
    <xf numFmtId="0" fontId="29" fillId="13" borderId="0" xfId="8" applyFont="1" applyFill="1" applyAlignment="1" applyProtection="1">
      <alignment vertical="center"/>
      <protection locked="0"/>
    </xf>
    <xf numFmtId="0" fontId="29" fillId="13" borderId="0" xfId="8" applyFont="1" applyFill="1" applyAlignment="1" applyProtection="1">
      <alignment horizontal="left" vertical="center"/>
      <protection locked="0"/>
    </xf>
    <xf numFmtId="0" fontId="30" fillId="0" borderId="0" xfId="11" applyFont="1"/>
    <xf numFmtId="0" fontId="31" fillId="0" borderId="0" xfId="11" applyFont="1" applyAlignment="1">
      <alignment horizontal="left"/>
    </xf>
    <xf numFmtId="0" fontId="32" fillId="0" borderId="0" xfId="11" applyFont="1" applyAlignment="1">
      <alignment horizontal="left" wrapText="1"/>
    </xf>
    <xf numFmtId="0" fontId="33" fillId="0" borderId="0" xfId="11" applyFont="1" applyAlignment="1">
      <alignment vertical="center" wrapText="1"/>
    </xf>
    <xf numFmtId="17" fontId="34" fillId="0" borderId="0" xfId="11" applyNumberFormat="1" applyFont="1" applyAlignment="1">
      <alignment horizontal="left"/>
    </xf>
    <xf numFmtId="17" fontId="35" fillId="0" borderId="0" xfId="11" applyNumberFormat="1" applyFont="1" applyAlignment="1">
      <alignment horizontal="center" vertical="center"/>
    </xf>
    <xf numFmtId="0" fontId="36" fillId="0" borderId="0" xfId="11" applyFont="1"/>
    <xf numFmtId="0" fontId="32" fillId="0" borderId="0" xfId="0" applyFont="1"/>
    <xf numFmtId="0" fontId="32" fillId="0" borderId="0" xfId="11" applyFont="1"/>
    <xf numFmtId="0" fontId="30" fillId="14" borderId="0" xfId="11" applyFont="1" applyFill="1"/>
    <xf numFmtId="17" fontId="37" fillId="0" borderId="0" xfId="11" applyNumberFormat="1" applyFont="1" applyAlignment="1">
      <alignment horizontal="center" vertical="center" wrapText="1"/>
    </xf>
    <xf numFmtId="0" fontId="38" fillId="0" borderId="0" xfId="11" applyFont="1" applyAlignment="1">
      <alignment horizontal="left"/>
    </xf>
    <xf numFmtId="0" fontId="39" fillId="0" borderId="0" xfId="11" applyFont="1" applyAlignment="1">
      <alignment horizontal="left"/>
    </xf>
    <xf numFmtId="0" fontId="30" fillId="0" borderId="0" xfId="11" applyFont="1" applyAlignment="1">
      <alignment horizontal="center" wrapText="1"/>
    </xf>
    <xf numFmtId="0" fontId="40" fillId="0" borderId="0" xfId="11" applyFont="1" applyAlignment="1">
      <alignment vertical="center" wrapText="1"/>
    </xf>
    <xf numFmtId="4" fontId="41" fillId="0" borderId="0" xfId="11" applyNumberFormat="1" applyFont="1"/>
    <xf numFmtId="4" fontId="30" fillId="0" borderId="0" xfId="11" applyNumberFormat="1" applyFont="1" applyAlignment="1">
      <alignment horizontal="center" wrapText="1"/>
    </xf>
    <xf numFmtId="0" fontId="36" fillId="14" borderId="0" xfId="11" applyFont="1" applyFill="1"/>
    <xf numFmtId="0" fontId="42" fillId="0" borderId="0" xfId="11" applyFont="1" applyAlignment="1">
      <alignment horizontal="left"/>
    </xf>
    <xf numFmtId="0" fontId="43" fillId="0" borderId="0" xfId="11" applyFont="1" applyAlignment="1">
      <alignment horizontal="left"/>
    </xf>
    <xf numFmtId="0" fontId="36" fillId="0" borderId="0" xfId="11" applyFont="1" applyAlignment="1">
      <alignment horizontal="center" wrapText="1"/>
    </xf>
    <xf numFmtId="4" fontId="44" fillId="0" borderId="0" xfId="11" applyNumberFormat="1" applyFont="1"/>
    <xf numFmtId="4" fontId="32" fillId="0" borderId="0" xfId="11" applyNumberFormat="1" applyFont="1" applyAlignment="1">
      <alignment horizontal="center" wrapText="1"/>
    </xf>
    <xf numFmtId="0" fontId="40" fillId="0" borderId="0" xfId="11" applyFont="1" applyAlignment="1">
      <alignment horizontal="center" vertical="center" wrapText="1"/>
    </xf>
    <xf numFmtId="0" fontId="33" fillId="0" borderId="0" xfId="11" applyFont="1" applyAlignment="1">
      <alignment horizontal="center" vertical="center" wrapText="1"/>
    </xf>
    <xf numFmtId="0" fontId="38" fillId="0" borderId="0" xfId="11" applyFont="1" applyAlignment="1">
      <alignment horizontal="center" vertical="center" wrapText="1"/>
    </xf>
    <xf numFmtId="0" fontId="45" fillId="0" borderId="0" xfId="11" applyFont="1" applyAlignment="1">
      <alignment horizontal="left"/>
    </xf>
    <xf numFmtId="0" fontId="45" fillId="0" borderId="31" xfId="11" applyFont="1" applyBorder="1" applyAlignment="1" applyProtection="1">
      <alignment horizontal="left"/>
      <protection locked="0"/>
    </xf>
    <xf numFmtId="0" fontId="32" fillId="0" borderId="0" xfId="11" applyFont="1" applyAlignment="1">
      <alignment horizontal="center" vertical="top" wrapText="1"/>
    </xf>
    <xf numFmtId="0" fontId="46" fillId="0" borderId="0" xfId="11" applyFont="1" applyAlignment="1">
      <alignment horizontal="left"/>
    </xf>
    <xf numFmtId="0" fontId="47" fillId="0" borderId="0" xfId="11" applyFont="1" applyAlignment="1">
      <alignment horizontal="center" wrapText="1"/>
    </xf>
    <xf numFmtId="4" fontId="39" fillId="0" borderId="0" xfId="11" applyNumberFormat="1" applyFont="1"/>
    <xf numFmtId="4" fontId="39" fillId="0" borderId="0" xfId="11" applyNumberFormat="1" applyFont="1" applyAlignment="1">
      <alignment horizontal="center" wrapText="1"/>
    </xf>
    <xf numFmtId="0" fontId="32" fillId="0" borderId="0" xfId="11" applyFont="1" applyAlignment="1">
      <alignment horizontal="left" vertical="top"/>
    </xf>
    <xf numFmtId="4" fontId="43" fillId="0" borderId="0" xfId="11" applyNumberFormat="1" applyFont="1"/>
    <xf numFmtId="4" fontId="43" fillId="0" borderId="0" xfId="11" applyNumberFormat="1" applyFont="1" applyAlignment="1">
      <alignment horizontal="center" wrapText="1"/>
    </xf>
    <xf numFmtId="0" fontId="46" fillId="0" borderId="0" xfId="11" applyFont="1" applyAlignment="1">
      <alignment horizontal="center" vertical="center" wrapText="1"/>
    </xf>
    <xf numFmtId="4" fontId="46" fillId="0" borderId="0" xfId="11" applyNumberFormat="1" applyFont="1"/>
    <xf numFmtId="4" fontId="46" fillId="0" borderId="0" xfId="11" applyNumberFormat="1" applyFont="1" applyAlignment="1">
      <alignment horizontal="center" wrapText="1"/>
    </xf>
    <xf numFmtId="0" fontId="46" fillId="0" borderId="0" xfId="11" applyFont="1"/>
    <xf numFmtId="0" fontId="34" fillId="0" borderId="0" xfId="11" applyFont="1" applyAlignment="1">
      <alignment horizontal="center" vertical="center" wrapText="1"/>
    </xf>
    <xf numFmtId="4" fontId="34" fillId="0" borderId="0" xfId="11" applyNumberFormat="1" applyFont="1"/>
    <xf numFmtId="4" fontId="34" fillId="0" borderId="0" xfId="11" applyNumberFormat="1" applyFont="1" applyAlignment="1">
      <alignment horizontal="center" wrapText="1"/>
    </xf>
    <xf numFmtId="0" fontId="34" fillId="0" borderId="0" xfId="11" applyFont="1"/>
    <xf numFmtId="0" fontId="48" fillId="0" borderId="0" xfId="11" applyFont="1" applyAlignment="1">
      <alignment horizontal="center" vertical="center" wrapText="1"/>
    </xf>
    <xf numFmtId="0" fontId="47" fillId="0" borderId="0" xfId="11" applyFont="1"/>
    <xf numFmtId="0" fontId="49" fillId="14" borderId="0" xfId="11" applyFont="1" applyFill="1"/>
    <xf numFmtId="0" fontId="34" fillId="0" borderId="0" xfId="11" applyFont="1" applyAlignment="1">
      <alignment horizontal="left"/>
    </xf>
    <xf numFmtId="0" fontId="50" fillId="0" borderId="0" xfId="11" applyFont="1" applyAlignment="1">
      <alignment horizontal="center" vertical="center" wrapText="1"/>
    </xf>
    <xf numFmtId="0" fontId="47" fillId="14" borderId="0" xfId="11" applyFont="1" applyFill="1"/>
    <xf numFmtId="4" fontId="47" fillId="0" borderId="0" xfId="11" applyNumberFormat="1" applyFont="1"/>
    <xf numFmtId="4" fontId="47" fillId="0" borderId="0" xfId="11" applyNumberFormat="1" applyFont="1" applyAlignment="1">
      <alignment horizontal="center" wrapText="1"/>
    </xf>
    <xf numFmtId="0" fontId="49" fillId="0" borderId="0" xfId="11" applyFont="1"/>
    <xf numFmtId="0" fontId="46" fillId="0" borderId="0" xfId="12" applyFont="1" applyAlignment="1">
      <alignment horizontal="center" vertical="center" wrapText="1"/>
    </xf>
    <xf numFmtId="0" fontId="45" fillId="0" borderId="0" xfId="12" applyFont="1" applyAlignment="1">
      <alignment horizontal="left"/>
    </xf>
    <xf numFmtId="0" fontId="39" fillId="0" borderId="0" xfId="12" applyFont="1" applyAlignment="1">
      <alignment horizontal="left"/>
    </xf>
    <xf numFmtId="0" fontId="51" fillId="0" borderId="0" xfId="11" applyFont="1"/>
    <xf numFmtId="0" fontId="52" fillId="15" borderId="34" xfId="11" applyFont="1" applyFill="1" applyBorder="1" applyAlignment="1">
      <alignment horizontal="center" vertical="center" wrapText="1"/>
    </xf>
    <xf numFmtId="0" fontId="53" fillId="0" borderId="0" xfId="11" applyFont="1" applyAlignment="1">
      <alignment wrapText="1"/>
    </xf>
    <xf numFmtId="0" fontId="54" fillId="0" borderId="0" xfId="11" applyFont="1"/>
    <xf numFmtId="0" fontId="53" fillId="0" borderId="0" xfId="11" applyFont="1"/>
    <xf numFmtId="0" fontId="55" fillId="15" borderId="34" xfId="11" applyFont="1" applyFill="1" applyBorder="1" applyAlignment="1">
      <alignment horizontal="center" vertical="center" wrapText="1"/>
    </xf>
    <xf numFmtId="0" fontId="51" fillId="14" borderId="0" xfId="11" applyFont="1" applyFill="1"/>
    <xf numFmtId="0" fontId="51" fillId="14" borderId="0" xfId="11" applyFont="1" applyFill="1" applyAlignment="1">
      <alignment wrapText="1"/>
    </xf>
    <xf numFmtId="0" fontId="54" fillId="0" borderId="16" xfId="11" applyFont="1" applyBorder="1" applyAlignment="1">
      <alignment horizontal="left"/>
    </xf>
    <xf numFmtId="0" fontId="51" fillId="2" borderId="0" xfId="11" applyFont="1" applyFill="1"/>
    <xf numFmtId="0" fontId="56" fillId="0" borderId="0" xfId="0" applyFont="1"/>
    <xf numFmtId="0" fontId="54" fillId="0" borderId="17" xfId="11" applyFont="1" applyBorder="1" applyAlignment="1">
      <alignment horizontal="left"/>
    </xf>
    <xf numFmtId="0" fontId="57" fillId="0" borderId="0" xfId="11" applyFont="1"/>
    <xf numFmtId="1" fontId="54" fillId="0" borderId="17" xfId="11" applyNumberFormat="1" applyFont="1" applyBorder="1" applyAlignment="1">
      <alignment horizontal="left"/>
    </xf>
    <xf numFmtId="2" fontId="54" fillId="0" borderId="17" xfId="11" applyNumberFormat="1" applyFont="1" applyBorder="1" applyAlignment="1">
      <alignment horizontal="right"/>
    </xf>
    <xf numFmtId="0" fontId="54" fillId="0" borderId="17" xfId="11" applyFont="1" applyBorder="1" applyAlignment="1">
      <alignment horizontal="right"/>
    </xf>
    <xf numFmtId="170" fontId="54" fillId="0" borderId="17" xfId="9" applyNumberFormat="1" applyFont="1" applyFill="1" applyBorder="1" applyAlignment="1" applyProtection="1">
      <alignment horizontal="right"/>
    </xf>
    <xf numFmtId="0" fontId="54" fillId="0" borderId="0" xfId="0" applyFont="1"/>
    <xf numFmtId="0" fontId="30" fillId="2" borderId="0" xfId="11" applyFont="1" applyFill="1"/>
    <xf numFmtId="0" fontId="54" fillId="2" borderId="17" xfId="11" applyFont="1" applyFill="1" applyBorder="1" applyAlignment="1">
      <alignment horizontal="left"/>
    </xf>
    <xf numFmtId="0" fontId="53" fillId="2" borderId="0" xfId="11" applyFont="1" applyFill="1"/>
    <xf numFmtId="2" fontId="54" fillId="2" borderId="17" xfId="11" applyNumberFormat="1" applyFont="1" applyFill="1" applyBorder="1" applyAlignment="1">
      <alignment horizontal="right"/>
    </xf>
    <xf numFmtId="0" fontId="54" fillId="2" borderId="17" xfId="11" applyFont="1" applyFill="1" applyBorder="1" applyAlignment="1">
      <alignment horizontal="right"/>
    </xf>
    <xf numFmtId="0" fontId="32" fillId="2" borderId="0" xfId="11" applyFont="1" applyFill="1"/>
    <xf numFmtId="0" fontId="2" fillId="0" borderId="0" xfId="0" applyFont="1"/>
    <xf numFmtId="0" fontId="56" fillId="14" borderId="17" xfId="13" applyFont="1" applyFill="1" applyBorder="1" applyAlignment="1">
      <alignment vertical="top" wrapText="1"/>
    </xf>
    <xf numFmtId="0" fontId="54" fillId="0" borderId="31" xfId="11" applyFont="1" applyBorder="1" applyAlignment="1">
      <alignment horizontal="left"/>
    </xf>
    <xf numFmtId="1" fontId="54" fillId="0" borderId="16" xfId="11" applyNumberFormat="1" applyFont="1" applyBorder="1" applyAlignment="1">
      <alignment horizontal="left"/>
    </xf>
    <xf numFmtId="2" fontId="54" fillId="0" borderId="16" xfId="11" applyNumberFormat="1" applyFont="1" applyBorder="1" applyAlignment="1">
      <alignment horizontal="right"/>
    </xf>
    <xf numFmtId="0" fontId="54" fillId="0" borderId="16" xfId="11" applyFont="1" applyBorder="1" applyAlignment="1">
      <alignment horizontal="right"/>
    </xf>
    <xf numFmtId="170" fontId="54" fillId="0" borderId="16" xfId="9" applyNumberFormat="1" applyFont="1" applyFill="1" applyBorder="1" applyAlignment="1" applyProtection="1">
      <alignment horizontal="right"/>
    </xf>
    <xf numFmtId="0" fontId="58" fillId="0" borderId="0" xfId="11" applyFont="1"/>
    <xf numFmtId="0" fontId="54" fillId="0" borderId="0" xfId="12" applyFont="1"/>
    <xf numFmtId="0" fontId="54" fillId="0" borderId="17" xfId="12" applyFont="1" applyBorder="1" applyAlignment="1">
      <alignment horizontal="left"/>
    </xf>
    <xf numFmtId="0" fontId="32" fillId="0" borderId="0" xfId="12" applyFont="1"/>
  </cellXfs>
  <cellStyles count="14">
    <cellStyle name="=C:\WINDOWS\SYSTEM32\COMMAND.COM 2 2 3" xfId="13" xr:uid="{66842F48-1EBF-48B9-8B05-496C92218698}"/>
    <cellStyle name="7" xfId="11" xr:uid="{CE71BA8A-D320-4A15-89C4-3E6D214B0AA5}"/>
    <cellStyle name="7 2" xfId="12" xr:uid="{71B8F0E7-B655-4B0F-878E-A4801BF53D02}"/>
    <cellStyle name="Comma" xfId="5" builtinId="3"/>
    <cellStyle name="Hyperlink" xfId="8" builtinId="8"/>
    <cellStyle name="Normal" xfId="0" builtinId="0"/>
    <cellStyle name="Normal 2" xfId="1" xr:uid="{6368FE16-5508-4DD0-BB93-8CD61C7F030F}"/>
    <cellStyle name="Normal 2 2" xfId="2" xr:uid="{F473CF70-DCC0-4B50-824A-5C5108626EEE}"/>
    <cellStyle name="Normal 2 3" xfId="6" xr:uid="{1AD671BD-0B09-475F-B4E7-2E51A87C9301}"/>
    <cellStyle name="Normal 2 47" xfId="7" xr:uid="{36FAB847-2B56-4A53-B34A-2917C7756713}"/>
    <cellStyle name="Normal 32 2" xfId="4" xr:uid="{8743A4BF-2376-4E0C-B276-966A3E9102C5}"/>
    <cellStyle name="Normal_Sheet1" xfId="10" xr:uid="{7615FA37-1163-44F6-98C2-C0E0B647F97E}"/>
    <cellStyle name="Percent" xfId="9" builtinId="5"/>
    <cellStyle name="Percent 14" xfId="3" xr:uid="{3B06F6C0-5596-4C8F-85E4-6BCFD3605115}"/>
  </cellStyles>
  <dxfs count="887">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8"/>
        </patternFill>
      </fill>
      <border>
        <left style="thin">
          <color indexed="64"/>
        </left>
        <right style="thin">
          <color indexed="64"/>
        </right>
        <top style="thin">
          <color indexed="64"/>
        </top>
        <bottom style="thin">
          <color indexed="64"/>
        </bottom>
      </border>
    </dxf>
    <dxf>
      <font>
        <b/>
        <i val="0"/>
        <condense val="0"/>
        <extend val="0"/>
      </font>
      <fill>
        <patternFill>
          <bgColor indexed="41"/>
        </patternFill>
      </fill>
      <border>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HP Simplified Light"/>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numFmt numFmtId="0" formatCode="General"/>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numFmt numFmtId="0" formatCode="General"/>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9" formatCode="_(* #,##0_);_(* \(#,##0\);_(* &quot;-&quot;??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9" formatCode="_(* #,##0_);_(* \(#,##0\);_(* &quot;-&quot;??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9" formatCode="_(* #,##0_);_(* \(#,##0\);_(* &quot;-&quot;??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7" formatCode="_-* #,##0\ _€_-;\-* #,##0\ _€_-;_-* &quot;-&quot;??\ _€_-;_-@_-"/>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6" formatCode="_([$€-2]\ * #,##0_);_([$€-2]\ * \(#,##0\);_([$€-2]\ * &quot;-&quot;??_);_(@_)"/>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HP Simplified Light"/>
        <family val="2"/>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HP Simplified Light"/>
        <family val="2"/>
        <scheme val="none"/>
      </font>
      <numFmt numFmtId="166" formatCode="_([$€-2]\ * #,##0_);_([$€-2]\ * \(#,##0\);_([$€-2]\ * &quot;-&quot;??_);_(@_)"/>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HP Simplified Light"/>
        <family val="2"/>
        <scheme val="none"/>
      </font>
      <numFmt numFmtId="166" formatCode="_([$€-2]\ * #,##0_);_([$€-2]\ * \(#,##0\);_([$€-2]\ * &quot;-&quot;??_);_(@_)"/>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HP Simplified Light"/>
        <family val="2"/>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numFmt numFmtId="0" formatCode="General"/>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fill>
        <patternFill patternType="solid">
          <fgColor indexed="64"/>
          <bgColor theme="2"/>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fill>
        <patternFill patternType="solid">
          <fgColor indexed="64"/>
          <bgColor theme="2"/>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HP Simplified Light"/>
        <family val="2"/>
        <scheme val="none"/>
      </font>
      <fill>
        <patternFill patternType="solid">
          <fgColor indexed="64"/>
          <bgColor theme="2"/>
        </patternFill>
      </fill>
      <alignment horizontal="center" vertical="center" textRotation="0" wrapText="0" indent="0" justifyLastLine="0" shrinkToFit="0" readingOrder="0"/>
    </dxf>
    <dxf>
      <border outline="0">
        <left style="thin">
          <color rgb="FF000000"/>
        </left>
        <right style="thin">
          <color rgb="FF000000"/>
        </right>
        <top style="thin">
          <color auto="1"/>
        </top>
      </border>
    </dxf>
    <dxf>
      <font>
        <b val="0"/>
        <i val="0"/>
        <strike val="0"/>
        <condense val="0"/>
        <extend val="0"/>
        <outline val="0"/>
        <shadow val="0"/>
        <u val="none"/>
        <vertAlign val="baseline"/>
        <sz val="10"/>
        <color rgb="FF000000"/>
        <name val="HP Simplified Light"/>
        <family val="2"/>
        <scheme val="none"/>
      </font>
      <fill>
        <patternFill patternType="solid">
          <fgColor rgb="FF000000"/>
          <bgColor rgb="FFFFFFFF"/>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0"/>
        <color theme="0"/>
        <name val="HP Simplified Light"/>
        <family val="2"/>
        <scheme val="none"/>
      </font>
      <fill>
        <patternFill patternType="solid">
          <fgColor indexed="64"/>
          <bgColor rgb="FFFF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microsoft.com/office/2007/relationships/slicerCache" Target="slicerCaches/slicerCache6.xml"/><Relationship Id="rId18" Type="http://schemas.microsoft.com/office/2007/relationships/slicerCache" Target="slicerCaches/slicerCache11.xml"/><Relationship Id="rId26" Type="http://schemas.openxmlformats.org/officeDocument/2006/relationships/customXml" Target="../customXml/item1.xml"/><Relationship Id="rId3" Type="http://schemas.openxmlformats.org/officeDocument/2006/relationships/worksheet" Target="worksheets/sheet3.xml"/><Relationship Id="rId21" Type="http://schemas.microsoft.com/office/2007/relationships/slicerCache" Target="slicerCaches/slicerCache14.xml"/><Relationship Id="rId7" Type="http://schemas.openxmlformats.org/officeDocument/2006/relationships/worksheet" Target="worksheets/sheet7.xml"/><Relationship Id="rId12" Type="http://schemas.microsoft.com/office/2007/relationships/slicerCache" Target="slicerCaches/slicerCache5.xml"/><Relationship Id="rId17" Type="http://schemas.microsoft.com/office/2007/relationships/slicerCache" Target="slicerCaches/slicerCache10.xml"/><Relationship Id="rId25" Type="http://schemas.openxmlformats.org/officeDocument/2006/relationships/calcChain" Target="calcChain.xml"/><Relationship Id="rId2" Type="http://schemas.openxmlformats.org/officeDocument/2006/relationships/worksheet" Target="worksheets/sheet2.xml"/><Relationship Id="rId16" Type="http://schemas.microsoft.com/office/2007/relationships/slicerCache" Target="slicerCaches/slicerCache9.xml"/><Relationship Id="rId20" Type="http://schemas.microsoft.com/office/2007/relationships/slicerCache" Target="slicerCaches/slicerCache1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24" Type="http://schemas.openxmlformats.org/officeDocument/2006/relationships/sharedStrings" Target="sharedStrings.xml"/><Relationship Id="rId5" Type="http://schemas.openxmlformats.org/officeDocument/2006/relationships/worksheet" Target="worksheets/sheet5.xml"/><Relationship Id="rId15" Type="http://schemas.microsoft.com/office/2007/relationships/slicerCache" Target="slicerCaches/slicerCache8.xml"/><Relationship Id="rId23" Type="http://schemas.openxmlformats.org/officeDocument/2006/relationships/styles" Target="styles.xml"/><Relationship Id="rId28" Type="http://schemas.openxmlformats.org/officeDocument/2006/relationships/customXml" Target="../customXml/item3.xml"/><Relationship Id="rId10" Type="http://schemas.microsoft.com/office/2007/relationships/slicerCache" Target="slicerCaches/slicerCache3.xml"/><Relationship Id="rId19" Type="http://schemas.microsoft.com/office/2007/relationships/slicerCache" Target="slicerCaches/slicerCache12.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07/relationships/slicerCache" Target="slicerCaches/slicerCache7.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4</xdr:col>
      <xdr:colOff>948418</xdr:colOff>
      <xdr:row>5</xdr:row>
      <xdr:rowOff>92349</xdr:rowOff>
    </xdr:from>
    <xdr:to>
      <xdr:col>6</xdr:col>
      <xdr:colOff>498747</xdr:colOff>
      <xdr:row>20</xdr:row>
      <xdr:rowOff>18415</xdr:rowOff>
    </xdr:to>
    <mc:AlternateContent xmlns:mc="http://schemas.openxmlformats.org/markup-compatibility/2006" xmlns:sle15="http://schemas.microsoft.com/office/drawing/2012/slicer">
      <mc:Choice Requires="sle15">
        <xdr:graphicFrame macro="">
          <xdr:nvGraphicFramePr>
            <xdr:cNvPr id="2" name="Series 1">
              <a:extLst>
                <a:ext uri="{FF2B5EF4-FFF2-40B4-BE49-F238E27FC236}">
                  <a16:creationId xmlns:a16="http://schemas.microsoft.com/office/drawing/2014/main" id="{7AE04618-09E9-4A74-872A-E37F43F5C13F}"/>
                </a:ext>
              </a:extLst>
            </xdr:cNvPr>
            <xdr:cNvGraphicFramePr/>
          </xdr:nvGraphicFramePr>
          <xdr:xfrm>
            <a:off x="0" y="0"/>
            <a:ext cx="0" cy="0"/>
          </xdr:xfrm>
          <a:graphic>
            <a:graphicData uri="http://schemas.microsoft.com/office/drawing/2010/slicer">
              <sle:slicer xmlns:sle="http://schemas.microsoft.com/office/drawing/2010/slicer" name="Series 1"/>
            </a:graphicData>
          </a:graphic>
        </xdr:graphicFrame>
      </mc:Choice>
      <mc:Fallback xmlns="">
        <xdr:sp macro="" textlink="">
          <xdr:nvSpPr>
            <xdr:cNvPr id="0" name=""/>
            <xdr:cNvSpPr>
              <a:spLocks noTextEdit="1"/>
            </xdr:cNvSpPr>
          </xdr:nvSpPr>
          <xdr:spPr>
            <a:xfrm>
              <a:off x="5636835" y="1214182"/>
              <a:ext cx="1751662" cy="2783566"/>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2</xdr:col>
      <xdr:colOff>690790</xdr:colOff>
      <xdr:row>5</xdr:row>
      <xdr:rowOff>73479</xdr:rowOff>
    </xdr:from>
    <xdr:to>
      <xdr:col>2</xdr:col>
      <xdr:colOff>2519590</xdr:colOff>
      <xdr:row>13</xdr:row>
      <xdr:rowOff>74084</xdr:rowOff>
    </xdr:to>
    <mc:AlternateContent xmlns:mc="http://schemas.openxmlformats.org/markup-compatibility/2006" xmlns:sle15="http://schemas.microsoft.com/office/drawing/2012/slicer">
      <mc:Choice Requires="sle15">
        <xdr:graphicFrame macro="">
          <xdr:nvGraphicFramePr>
            <xdr:cNvPr id="3" name="Format 1">
              <a:extLst>
                <a:ext uri="{FF2B5EF4-FFF2-40B4-BE49-F238E27FC236}">
                  <a16:creationId xmlns:a16="http://schemas.microsoft.com/office/drawing/2014/main" id="{12FC0B26-37F2-4451-9552-096AA58067F1}"/>
                </a:ext>
              </a:extLst>
            </xdr:cNvPr>
            <xdr:cNvGraphicFramePr/>
          </xdr:nvGraphicFramePr>
          <xdr:xfrm>
            <a:off x="0" y="0"/>
            <a:ext cx="0" cy="0"/>
          </xdr:xfrm>
          <a:graphic>
            <a:graphicData uri="http://schemas.microsoft.com/office/drawing/2010/slicer">
              <sle:slicer xmlns:sle="http://schemas.microsoft.com/office/drawing/2010/slicer" name="Format 1"/>
            </a:graphicData>
          </a:graphic>
        </xdr:graphicFrame>
      </mc:Choice>
      <mc:Fallback xmlns="">
        <xdr:sp macro="" textlink="">
          <xdr:nvSpPr>
            <xdr:cNvPr id="0" name=""/>
            <xdr:cNvSpPr>
              <a:spLocks noTextEdit="1"/>
            </xdr:cNvSpPr>
          </xdr:nvSpPr>
          <xdr:spPr>
            <a:xfrm>
              <a:off x="1918457" y="1195312"/>
              <a:ext cx="1828800" cy="1524605"/>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2</xdr:col>
      <xdr:colOff>2673805</xdr:colOff>
      <xdr:row>5</xdr:row>
      <xdr:rowOff>96613</xdr:rowOff>
    </xdr:from>
    <xdr:to>
      <xdr:col>4</xdr:col>
      <xdr:colOff>864509</xdr:colOff>
      <xdr:row>15</xdr:row>
      <xdr:rowOff>92287</xdr:rowOff>
    </xdr:to>
    <mc:AlternateContent xmlns:mc="http://schemas.openxmlformats.org/markup-compatibility/2006" xmlns:sle15="http://schemas.microsoft.com/office/drawing/2012/slicer">
      <mc:Choice Requires="sle15">
        <xdr:graphicFrame macro="">
          <xdr:nvGraphicFramePr>
            <xdr:cNvPr id="4" name="Technology 1">
              <a:extLst>
                <a:ext uri="{FF2B5EF4-FFF2-40B4-BE49-F238E27FC236}">
                  <a16:creationId xmlns:a16="http://schemas.microsoft.com/office/drawing/2014/main" id="{805F661B-36FA-49F8-A230-78776B6A8237}"/>
                </a:ext>
              </a:extLst>
            </xdr:cNvPr>
            <xdr:cNvGraphicFramePr/>
          </xdr:nvGraphicFramePr>
          <xdr:xfrm>
            <a:off x="0" y="0"/>
            <a:ext cx="0" cy="0"/>
          </xdr:xfrm>
          <a:graphic>
            <a:graphicData uri="http://schemas.microsoft.com/office/drawing/2010/slicer">
              <sle:slicer xmlns:sle="http://schemas.microsoft.com/office/drawing/2010/slicer" name="Technology 1"/>
            </a:graphicData>
          </a:graphic>
        </xdr:graphicFrame>
      </mc:Choice>
      <mc:Fallback xmlns="">
        <xdr:sp macro="" textlink="">
          <xdr:nvSpPr>
            <xdr:cNvPr id="0" name=""/>
            <xdr:cNvSpPr>
              <a:spLocks noTextEdit="1"/>
            </xdr:cNvSpPr>
          </xdr:nvSpPr>
          <xdr:spPr>
            <a:xfrm>
              <a:off x="3901472" y="1218446"/>
              <a:ext cx="1651454" cy="1900674"/>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0</xdr:col>
      <xdr:colOff>72571</xdr:colOff>
      <xdr:row>5</xdr:row>
      <xdr:rowOff>59147</xdr:rowOff>
    </xdr:from>
    <xdr:to>
      <xdr:col>2</xdr:col>
      <xdr:colOff>618852</xdr:colOff>
      <xdr:row>13</xdr:row>
      <xdr:rowOff>58240</xdr:rowOff>
    </xdr:to>
    <mc:AlternateContent xmlns:mc="http://schemas.openxmlformats.org/markup-compatibility/2006" xmlns:sle15="http://schemas.microsoft.com/office/drawing/2012/slicer">
      <mc:Choice Requires="sle15">
        <xdr:graphicFrame macro="">
          <xdr:nvGraphicFramePr>
            <xdr:cNvPr id="5" name="Type 1">
              <a:extLst>
                <a:ext uri="{FF2B5EF4-FFF2-40B4-BE49-F238E27FC236}">
                  <a16:creationId xmlns:a16="http://schemas.microsoft.com/office/drawing/2014/main" id="{A4B50DC3-9B09-4FF1-AA21-7104459D9EAA}"/>
                </a:ext>
              </a:extLst>
            </xdr:cNvPr>
            <xdr:cNvGraphicFramePr/>
          </xdr:nvGraphicFramePr>
          <xdr:xfrm>
            <a:off x="0" y="0"/>
            <a:ext cx="0" cy="0"/>
          </xdr:xfrm>
          <a:graphic>
            <a:graphicData uri="http://schemas.microsoft.com/office/drawing/2010/slicer">
              <sle:slicer xmlns:sle="http://schemas.microsoft.com/office/drawing/2010/slicer" name="Type 1"/>
            </a:graphicData>
          </a:graphic>
        </xdr:graphicFrame>
      </mc:Choice>
      <mc:Fallback xmlns="">
        <xdr:sp macro="" textlink="">
          <xdr:nvSpPr>
            <xdr:cNvPr id="0" name=""/>
            <xdr:cNvSpPr>
              <a:spLocks noTextEdit="1"/>
            </xdr:cNvSpPr>
          </xdr:nvSpPr>
          <xdr:spPr>
            <a:xfrm>
              <a:off x="72571" y="1180980"/>
              <a:ext cx="1773948" cy="1523093"/>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0</xdr:col>
      <xdr:colOff>60416</xdr:colOff>
      <xdr:row>13</xdr:row>
      <xdr:rowOff>130993</xdr:rowOff>
    </xdr:from>
    <xdr:to>
      <xdr:col>2</xdr:col>
      <xdr:colOff>614317</xdr:colOff>
      <xdr:row>20</xdr:row>
      <xdr:rowOff>58239</xdr:rowOff>
    </xdr:to>
    <mc:AlternateContent xmlns:mc="http://schemas.openxmlformats.org/markup-compatibility/2006" xmlns:sle15="http://schemas.microsoft.com/office/drawing/2012/slicer">
      <mc:Choice Requires="sle15">
        <xdr:graphicFrame macro="">
          <xdr:nvGraphicFramePr>
            <xdr:cNvPr id="6" name="Mono/Color 1">
              <a:extLst>
                <a:ext uri="{FF2B5EF4-FFF2-40B4-BE49-F238E27FC236}">
                  <a16:creationId xmlns:a16="http://schemas.microsoft.com/office/drawing/2014/main" id="{39ACDE1B-CF6A-4CA6-8AC7-6BD3ACCC898F}"/>
                </a:ext>
              </a:extLst>
            </xdr:cNvPr>
            <xdr:cNvGraphicFramePr/>
          </xdr:nvGraphicFramePr>
          <xdr:xfrm>
            <a:off x="0" y="0"/>
            <a:ext cx="0" cy="0"/>
          </xdr:xfrm>
          <a:graphic>
            <a:graphicData uri="http://schemas.microsoft.com/office/drawing/2010/slicer">
              <sle:slicer xmlns:sle="http://schemas.microsoft.com/office/drawing/2010/slicer" name="Mono/Color 1"/>
            </a:graphicData>
          </a:graphic>
        </xdr:graphicFrame>
      </mc:Choice>
      <mc:Fallback xmlns="">
        <xdr:sp macro="" textlink="">
          <xdr:nvSpPr>
            <xdr:cNvPr id="0" name=""/>
            <xdr:cNvSpPr>
              <a:spLocks noTextEdit="1"/>
            </xdr:cNvSpPr>
          </xdr:nvSpPr>
          <xdr:spPr>
            <a:xfrm>
              <a:off x="60416" y="2776826"/>
              <a:ext cx="1781568" cy="1260746"/>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10</xdr:col>
      <xdr:colOff>465908</xdr:colOff>
      <xdr:row>5</xdr:row>
      <xdr:rowOff>96883</xdr:rowOff>
    </xdr:from>
    <xdr:to>
      <xdr:col>12</xdr:col>
      <xdr:colOff>652053</xdr:colOff>
      <xdr:row>19</xdr:row>
      <xdr:rowOff>172085</xdr:rowOff>
    </xdr:to>
    <mc:AlternateContent xmlns:mc="http://schemas.openxmlformats.org/markup-compatibility/2006" xmlns:sle15="http://schemas.microsoft.com/office/drawing/2012/slicer">
      <mc:Choice Requires="sle15">
        <xdr:graphicFrame macro="">
          <xdr:nvGraphicFramePr>
            <xdr:cNvPr id="7" name="Minimum recommended monthly print volume 1">
              <a:extLst>
                <a:ext uri="{FF2B5EF4-FFF2-40B4-BE49-F238E27FC236}">
                  <a16:creationId xmlns:a16="http://schemas.microsoft.com/office/drawing/2014/main" id="{21911DED-F616-4045-BA20-5B9D8564402F}"/>
                </a:ext>
              </a:extLst>
            </xdr:cNvPr>
            <xdr:cNvGraphicFramePr/>
          </xdr:nvGraphicFramePr>
          <xdr:xfrm>
            <a:off x="0" y="0"/>
            <a:ext cx="0" cy="0"/>
          </xdr:xfrm>
          <a:graphic>
            <a:graphicData uri="http://schemas.microsoft.com/office/drawing/2010/slicer">
              <sle:slicer xmlns:sle="http://schemas.microsoft.com/office/drawing/2010/slicer" name="Minimum recommended monthly print volume 1"/>
            </a:graphicData>
          </a:graphic>
        </xdr:graphicFrame>
      </mc:Choice>
      <mc:Fallback xmlns="">
        <xdr:sp macro="" textlink="">
          <xdr:nvSpPr>
            <xdr:cNvPr id="0" name=""/>
            <xdr:cNvSpPr>
              <a:spLocks noTextEdit="1"/>
            </xdr:cNvSpPr>
          </xdr:nvSpPr>
          <xdr:spPr>
            <a:xfrm>
              <a:off x="11133908" y="1218716"/>
              <a:ext cx="1752478" cy="2742202"/>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12</xdr:col>
      <xdr:colOff>749570</xdr:colOff>
      <xdr:row>5</xdr:row>
      <xdr:rowOff>96611</xdr:rowOff>
    </xdr:from>
    <xdr:to>
      <xdr:col>15</xdr:col>
      <xdr:colOff>387137</xdr:colOff>
      <xdr:row>19</xdr:row>
      <xdr:rowOff>130810</xdr:rowOff>
    </xdr:to>
    <mc:AlternateContent xmlns:mc="http://schemas.openxmlformats.org/markup-compatibility/2006" xmlns:sle15="http://schemas.microsoft.com/office/drawing/2012/slicer">
      <mc:Choice Requires="sle15">
        <xdr:graphicFrame macro="">
          <xdr:nvGraphicFramePr>
            <xdr:cNvPr id="8" name="Maximum recommended monthly print volume 1">
              <a:extLst>
                <a:ext uri="{FF2B5EF4-FFF2-40B4-BE49-F238E27FC236}">
                  <a16:creationId xmlns:a16="http://schemas.microsoft.com/office/drawing/2014/main" id="{1EF20F71-9147-4B38-B75F-26CB7AAB0EC5}"/>
                </a:ext>
              </a:extLst>
            </xdr:cNvPr>
            <xdr:cNvGraphicFramePr/>
          </xdr:nvGraphicFramePr>
          <xdr:xfrm>
            <a:off x="0" y="0"/>
            <a:ext cx="0" cy="0"/>
          </xdr:xfrm>
          <a:graphic>
            <a:graphicData uri="http://schemas.microsoft.com/office/drawing/2010/slicer">
              <sle:slicer xmlns:sle="http://schemas.microsoft.com/office/drawing/2010/slicer" name="Maximum recommended monthly print volume 1"/>
            </a:graphicData>
          </a:graphic>
        </xdr:graphicFrame>
      </mc:Choice>
      <mc:Fallback xmlns="">
        <xdr:sp macro="" textlink="">
          <xdr:nvSpPr>
            <xdr:cNvPr id="0" name=""/>
            <xdr:cNvSpPr>
              <a:spLocks noTextEdit="1"/>
            </xdr:cNvSpPr>
          </xdr:nvSpPr>
          <xdr:spPr>
            <a:xfrm>
              <a:off x="12983903" y="1218444"/>
              <a:ext cx="1807151" cy="2701199"/>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8</xdr:col>
      <xdr:colOff>577578</xdr:colOff>
      <xdr:row>5</xdr:row>
      <xdr:rowOff>98334</xdr:rowOff>
    </xdr:from>
    <xdr:to>
      <xdr:col>10</xdr:col>
      <xdr:colOff>386806</xdr:colOff>
      <xdr:row>20</xdr:row>
      <xdr:rowOff>0</xdr:rowOff>
    </xdr:to>
    <mc:AlternateContent xmlns:mc="http://schemas.openxmlformats.org/markup-compatibility/2006" xmlns:sle15="http://schemas.microsoft.com/office/drawing/2012/slicer">
      <mc:Choice Requires="sle15">
        <xdr:graphicFrame macro="">
          <xdr:nvGraphicFramePr>
            <xdr:cNvPr id="9" name="# of recommended users 1">
              <a:extLst>
                <a:ext uri="{FF2B5EF4-FFF2-40B4-BE49-F238E27FC236}">
                  <a16:creationId xmlns:a16="http://schemas.microsoft.com/office/drawing/2014/main" id="{CEE75EEF-E1BE-4F18-9056-D5E8BC873F19}"/>
                </a:ext>
              </a:extLst>
            </xdr:cNvPr>
            <xdr:cNvGraphicFramePr/>
          </xdr:nvGraphicFramePr>
          <xdr:xfrm>
            <a:off x="0" y="0"/>
            <a:ext cx="0" cy="0"/>
          </xdr:xfrm>
          <a:graphic>
            <a:graphicData uri="http://schemas.microsoft.com/office/drawing/2010/slicer">
              <sle:slicer xmlns:sle="http://schemas.microsoft.com/office/drawing/2010/slicer" name="# of recommended users 1"/>
            </a:graphicData>
          </a:graphic>
        </xdr:graphicFrame>
      </mc:Choice>
      <mc:Fallback xmlns="">
        <xdr:sp macro="" textlink="">
          <xdr:nvSpPr>
            <xdr:cNvPr id="0" name=""/>
            <xdr:cNvSpPr>
              <a:spLocks noTextEdit="1"/>
            </xdr:cNvSpPr>
          </xdr:nvSpPr>
          <xdr:spPr>
            <a:xfrm>
              <a:off x="9308828" y="1220167"/>
              <a:ext cx="1745978" cy="2759166"/>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575945</xdr:colOff>
      <xdr:row>12</xdr:row>
      <xdr:rowOff>131989</xdr:rowOff>
    </xdr:from>
    <xdr:to>
      <xdr:col>8</xdr:col>
      <xdr:colOff>500199</xdr:colOff>
      <xdr:row>20</xdr:row>
      <xdr:rowOff>17357</xdr:rowOff>
    </xdr:to>
    <mc:AlternateContent xmlns:mc="http://schemas.openxmlformats.org/markup-compatibility/2006" xmlns:sle15="http://schemas.microsoft.com/office/drawing/2012/slicer">
      <mc:Choice Requires="sle15">
        <xdr:graphicFrame macro="">
          <xdr:nvGraphicFramePr>
            <xdr:cNvPr id="10" name="Flow 1">
              <a:extLst>
                <a:ext uri="{FF2B5EF4-FFF2-40B4-BE49-F238E27FC236}">
                  <a16:creationId xmlns:a16="http://schemas.microsoft.com/office/drawing/2014/main" id="{C08038ED-BF95-4E82-9C48-E5BE930E6A4A}"/>
                </a:ext>
              </a:extLst>
            </xdr:cNvPr>
            <xdr:cNvGraphicFramePr/>
          </xdr:nvGraphicFramePr>
          <xdr:xfrm>
            <a:off x="0" y="0"/>
            <a:ext cx="0" cy="0"/>
          </xdr:xfrm>
          <a:graphic>
            <a:graphicData uri="http://schemas.microsoft.com/office/drawing/2010/slicer">
              <sle:slicer xmlns:sle="http://schemas.microsoft.com/office/drawing/2010/slicer" name="Flow 1"/>
            </a:graphicData>
          </a:graphic>
        </xdr:graphicFrame>
      </mc:Choice>
      <mc:Fallback xmlns="">
        <xdr:sp macro="" textlink="">
          <xdr:nvSpPr>
            <xdr:cNvPr id="0" name=""/>
            <xdr:cNvSpPr>
              <a:spLocks noTextEdit="1"/>
            </xdr:cNvSpPr>
          </xdr:nvSpPr>
          <xdr:spPr>
            <a:xfrm>
              <a:off x="7465695" y="2587322"/>
              <a:ext cx="1765754" cy="1409368"/>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576580</xdr:colOff>
      <xdr:row>5</xdr:row>
      <xdr:rowOff>110672</xdr:rowOff>
    </xdr:from>
    <xdr:to>
      <xdr:col>8</xdr:col>
      <xdr:colOff>498929</xdr:colOff>
      <xdr:row>12</xdr:row>
      <xdr:rowOff>58693</xdr:rowOff>
    </xdr:to>
    <mc:AlternateContent xmlns:mc="http://schemas.openxmlformats.org/markup-compatibility/2006" xmlns:sle15="http://schemas.microsoft.com/office/drawing/2012/slicer">
      <mc:Choice Requires="sle15">
        <xdr:graphicFrame macro="">
          <xdr:nvGraphicFramePr>
            <xdr:cNvPr id="11" name="Pro/Ent 1">
              <a:extLst>
                <a:ext uri="{FF2B5EF4-FFF2-40B4-BE49-F238E27FC236}">
                  <a16:creationId xmlns:a16="http://schemas.microsoft.com/office/drawing/2014/main" id="{0FF70C8B-9F0D-495D-B8DD-4E6DE6925EFF}"/>
                </a:ext>
              </a:extLst>
            </xdr:cNvPr>
            <xdr:cNvGraphicFramePr/>
          </xdr:nvGraphicFramePr>
          <xdr:xfrm>
            <a:off x="0" y="0"/>
            <a:ext cx="0" cy="0"/>
          </xdr:xfrm>
          <a:graphic>
            <a:graphicData uri="http://schemas.microsoft.com/office/drawing/2010/slicer">
              <sle:slicer xmlns:sle="http://schemas.microsoft.com/office/drawing/2010/slicer" name="Pro/Ent 1"/>
            </a:graphicData>
          </a:graphic>
        </xdr:graphicFrame>
      </mc:Choice>
      <mc:Fallback xmlns="">
        <xdr:sp macro="" textlink="">
          <xdr:nvSpPr>
            <xdr:cNvPr id="0" name=""/>
            <xdr:cNvSpPr>
              <a:spLocks noTextEdit="1"/>
            </xdr:cNvSpPr>
          </xdr:nvSpPr>
          <xdr:spPr>
            <a:xfrm>
              <a:off x="7466330" y="1232505"/>
              <a:ext cx="1763849" cy="1281521"/>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15</xdr:col>
      <xdr:colOff>464245</xdr:colOff>
      <xdr:row>5</xdr:row>
      <xdr:rowOff>93890</xdr:rowOff>
    </xdr:from>
    <xdr:to>
      <xdr:col>17</xdr:col>
      <xdr:colOff>226302</xdr:colOff>
      <xdr:row>19</xdr:row>
      <xdr:rowOff>97065</xdr:rowOff>
    </xdr:to>
    <mc:AlternateContent xmlns:mc="http://schemas.openxmlformats.org/markup-compatibility/2006" xmlns:sle15="http://schemas.microsoft.com/office/drawing/2012/slicer">
      <mc:Choice Requires="sle15">
        <xdr:graphicFrame macro="">
          <xdr:nvGraphicFramePr>
            <xdr:cNvPr id="12" name="Standard Print Speed A4 Black (ISO) in ppm 1">
              <a:extLst>
                <a:ext uri="{FF2B5EF4-FFF2-40B4-BE49-F238E27FC236}">
                  <a16:creationId xmlns:a16="http://schemas.microsoft.com/office/drawing/2014/main" id="{6D05D5D4-3DA0-45AF-999F-88BB33509BA8}"/>
                </a:ext>
              </a:extLst>
            </xdr:cNvPr>
            <xdr:cNvGraphicFramePr/>
          </xdr:nvGraphicFramePr>
          <xdr:xfrm>
            <a:off x="0" y="0"/>
            <a:ext cx="0" cy="0"/>
          </xdr:xfrm>
          <a:graphic>
            <a:graphicData uri="http://schemas.microsoft.com/office/drawing/2010/slicer">
              <sle:slicer xmlns:sle="http://schemas.microsoft.com/office/drawing/2010/slicer" name="Standard Print Speed A4 Black (ISO) in ppm 1"/>
            </a:graphicData>
          </a:graphic>
        </xdr:graphicFrame>
      </mc:Choice>
      <mc:Fallback xmlns="">
        <xdr:sp macro="" textlink="">
          <xdr:nvSpPr>
            <xdr:cNvPr id="0" name=""/>
            <xdr:cNvSpPr>
              <a:spLocks noTextEdit="1"/>
            </xdr:cNvSpPr>
          </xdr:nvSpPr>
          <xdr:spPr>
            <a:xfrm>
              <a:off x="14868162" y="1215723"/>
              <a:ext cx="1770773" cy="2670175"/>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17</xdr:col>
      <xdr:colOff>302776</xdr:colOff>
      <xdr:row>5</xdr:row>
      <xdr:rowOff>94616</xdr:rowOff>
    </xdr:from>
    <xdr:to>
      <xdr:col>19</xdr:col>
      <xdr:colOff>144178</xdr:colOff>
      <xdr:row>19</xdr:row>
      <xdr:rowOff>95886</xdr:rowOff>
    </xdr:to>
    <mc:AlternateContent xmlns:mc="http://schemas.openxmlformats.org/markup-compatibility/2006" xmlns:sle15="http://schemas.microsoft.com/office/drawing/2012/slicer">
      <mc:Choice Requires="sle15">
        <xdr:graphicFrame macro="">
          <xdr:nvGraphicFramePr>
            <xdr:cNvPr id="13" name="Standard Print Speed A4 Color (ISO) in ppm 1">
              <a:extLst>
                <a:ext uri="{FF2B5EF4-FFF2-40B4-BE49-F238E27FC236}">
                  <a16:creationId xmlns:a16="http://schemas.microsoft.com/office/drawing/2014/main" id="{A34C4705-43BB-4728-94F8-6E9CF49FF6B8}"/>
                </a:ext>
              </a:extLst>
            </xdr:cNvPr>
            <xdr:cNvGraphicFramePr/>
          </xdr:nvGraphicFramePr>
          <xdr:xfrm>
            <a:off x="0" y="0"/>
            <a:ext cx="0" cy="0"/>
          </xdr:xfrm>
          <a:graphic>
            <a:graphicData uri="http://schemas.microsoft.com/office/drawing/2010/slicer">
              <sle:slicer xmlns:sle="http://schemas.microsoft.com/office/drawing/2010/slicer" name="Standard Print Speed A4 Color (ISO) in ppm 1"/>
            </a:graphicData>
          </a:graphic>
        </xdr:graphicFrame>
      </mc:Choice>
      <mc:Fallback xmlns="">
        <xdr:sp macro="" textlink="">
          <xdr:nvSpPr>
            <xdr:cNvPr id="0" name=""/>
            <xdr:cNvSpPr>
              <a:spLocks noTextEdit="1"/>
            </xdr:cNvSpPr>
          </xdr:nvSpPr>
          <xdr:spPr>
            <a:xfrm>
              <a:off x="16715409" y="1216449"/>
              <a:ext cx="1750635" cy="2668270"/>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2</xdr:col>
      <xdr:colOff>2655358</xdr:colOff>
      <xdr:row>15</xdr:row>
      <xdr:rowOff>153459</xdr:rowOff>
    </xdr:from>
    <xdr:to>
      <xdr:col>4</xdr:col>
      <xdr:colOff>880957</xdr:colOff>
      <xdr:row>20</xdr:row>
      <xdr:rowOff>59690</xdr:rowOff>
    </xdr:to>
    <mc:AlternateContent xmlns:mc="http://schemas.openxmlformats.org/markup-compatibility/2006" xmlns:sle15="http://schemas.microsoft.com/office/drawing/2012/slicer">
      <mc:Choice Requires="sle15">
        <xdr:graphicFrame macro="">
          <xdr:nvGraphicFramePr>
            <xdr:cNvPr id="14" name="HP + 1">
              <a:extLst>
                <a:ext uri="{FF2B5EF4-FFF2-40B4-BE49-F238E27FC236}">
                  <a16:creationId xmlns:a16="http://schemas.microsoft.com/office/drawing/2014/main" id="{ADF2DFC4-E450-4CE3-9024-328FC9B18BB2}"/>
                </a:ext>
              </a:extLst>
            </xdr:cNvPr>
            <xdr:cNvGraphicFramePr/>
          </xdr:nvGraphicFramePr>
          <xdr:xfrm>
            <a:off x="0" y="0"/>
            <a:ext cx="0" cy="0"/>
          </xdr:xfrm>
          <a:graphic>
            <a:graphicData uri="http://schemas.microsoft.com/office/drawing/2010/slicer">
              <sle:slicer xmlns:sle="http://schemas.microsoft.com/office/drawing/2010/slicer" name="HP + 1"/>
            </a:graphicData>
          </a:graphic>
        </xdr:graphicFrame>
      </mc:Choice>
      <mc:Fallback xmlns="">
        <xdr:sp macro="" textlink="">
          <xdr:nvSpPr>
            <xdr:cNvPr id="0" name=""/>
            <xdr:cNvSpPr>
              <a:spLocks noTextEdit="1"/>
            </xdr:cNvSpPr>
          </xdr:nvSpPr>
          <xdr:spPr>
            <a:xfrm>
              <a:off x="3883025" y="3180292"/>
              <a:ext cx="1686349" cy="858731"/>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2</xdr:col>
      <xdr:colOff>733001</xdr:colOff>
      <xdr:row>13</xdr:row>
      <xdr:rowOff>133773</xdr:rowOff>
    </xdr:from>
    <xdr:to>
      <xdr:col>2</xdr:col>
      <xdr:colOff>2561801</xdr:colOff>
      <xdr:row>20</xdr:row>
      <xdr:rowOff>56727</xdr:rowOff>
    </xdr:to>
    <mc:AlternateContent xmlns:mc="http://schemas.openxmlformats.org/markup-compatibility/2006" xmlns:sle15="http://schemas.microsoft.com/office/drawing/2012/slicer">
      <mc:Choice Requires="sle15">
        <xdr:graphicFrame macro="">
          <xdr:nvGraphicFramePr>
            <xdr:cNvPr id="15" name="Product Type 1">
              <a:extLst>
                <a:ext uri="{FF2B5EF4-FFF2-40B4-BE49-F238E27FC236}">
                  <a16:creationId xmlns:a16="http://schemas.microsoft.com/office/drawing/2014/main" id="{A018CB08-B55D-4CDE-9C46-5D7C3E9EBD7C}"/>
                </a:ext>
              </a:extLst>
            </xdr:cNvPr>
            <xdr:cNvGraphicFramePr/>
          </xdr:nvGraphicFramePr>
          <xdr:xfrm>
            <a:off x="0" y="0"/>
            <a:ext cx="0" cy="0"/>
          </xdr:xfrm>
          <a:graphic>
            <a:graphicData uri="http://schemas.microsoft.com/office/drawing/2010/slicer">
              <sle:slicer xmlns:sle="http://schemas.microsoft.com/office/drawing/2010/slicer" name="Product Type 1"/>
            </a:graphicData>
          </a:graphic>
        </xdr:graphicFrame>
      </mc:Choice>
      <mc:Fallback xmlns="">
        <xdr:sp macro="" textlink="">
          <xdr:nvSpPr>
            <xdr:cNvPr id="0" name=""/>
            <xdr:cNvSpPr>
              <a:spLocks noTextEdit="1"/>
            </xdr:cNvSpPr>
          </xdr:nvSpPr>
          <xdr:spPr>
            <a:xfrm>
              <a:off x="1960668" y="2779606"/>
              <a:ext cx="1828800" cy="1256454"/>
            </a:xfrm>
            <a:prstGeom prst="rect">
              <a:avLst/>
            </a:prstGeom>
            <a:solidFill>
              <a:prstClr val="white"/>
            </a:solidFill>
            <a:ln w="1">
              <a:solidFill>
                <a:prstClr val="green"/>
              </a:solidFill>
            </a:ln>
          </xdr:spPr>
          <xdr:txBody>
            <a:bodyPr vertOverflow="clip" horzOverflow="clip"/>
            <a:lstStyle/>
            <a:p>
              <a:r>
                <a:rPr lang="en-US"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115215</xdr:colOff>
      <xdr:row>11</xdr:row>
      <xdr:rowOff>159408</xdr:rowOff>
    </xdr:from>
    <xdr:to>
      <xdr:col>29</xdr:col>
      <xdr:colOff>272925</xdr:colOff>
      <xdr:row>16</xdr:row>
      <xdr:rowOff>16329</xdr:rowOff>
    </xdr:to>
    <xdr:pic>
      <xdr:nvPicPr>
        <xdr:cNvPr id="2" name="Picture 1">
          <a:extLst>
            <a:ext uri="{FF2B5EF4-FFF2-40B4-BE49-F238E27FC236}">
              <a16:creationId xmlns:a16="http://schemas.microsoft.com/office/drawing/2014/main" id="{C14CE52E-EDFF-47C6-ABAA-B77E416108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98515" y="860448"/>
          <a:ext cx="782550" cy="771321"/>
        </a:xfrm>
        <a:prstGeom prst="rect">
          <a:avLst/>
        </a:prstGeom>
      </xdr:spPr>
    </xdr:pic>
    <xdr:clientData/>
  </xdr:twoCellAnchor>
  <xdr:twoCellAnchor editAs="oneCell">
    <xdr:from>
      <xdr:col>8</xdr:col>
      <xdr:colOff>581025</xdr:colOff>
      <xdr:row>0</xdr:row>
      <xdr:rowOff>0</xdr:rowOff>
    </xdr:from>
    <xdr:to>
      <xdr:col>19</xdr:col>
      <xdr:colOff>489921</xdr:colOff>
      <xdr:row>3</xdr:row>
      <xdr:rowOff>133350</xdr:rowOff>
    </xdr:to>
    <xdr:sp macro="" textlink="">
      <xdr:nvSpPr>
        <xdr:cNvPr id="3" name="Create_PDF_Button" hidden="1">
          <a:extLst>
            <a:ext uri="{63B3BB69-23CF-44E3-9099-C40C66FF867C}">
              <a14:compatExt xmlns:a14="http://schemas.microsoft.com/office/drawing/2010/main" spid="_x0000_s1025"/>
            </a:ext>
            <a:ext uri="{FF2B5EF4-FFF2-40B4-BE49-F238E27FC236}">
              <a16:creationId xmlns:a16="http://schemas.microsoft.com/office/drawing/2014/main" id="{05480A6C-4868-4F9F-ACEB-F82727F707D3}"/>
            </a:ext>
          </a:extLst>
        </xdr:cNvPr>
        <xdr:cNvSpPr/>
      </xdr:nvSpPr>
      <xdr:spPr bwMode="auto">
        <a:xfrm>
          <a:off x="0" y="0"/>
          <a:ext cx="802341" cy="160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editAs="oneCell">
    <xdr:from>
      <xdr:col>8</xdr:col>
      <xdr:colOff>579120</xdr:colOff>
      <xdr:row>0</xdr:row>
      <xdr:rowOff>0</xdr:rowOff>
    </xdr:from>
    <xdr:to>
      <xdr:col>19</xdr:col>
      <xdr:colOff>487680</xdr:colOff>
      <xdr:row>3</xdr:row>
      <xdr:rowOff>137160</xdr:rowOff>
    </xdr:to>
    <xdr:pic>
      <xdr:nvPicPr>
        <xdr:cNvPr id="4" name="Create_PDF_Button">
          <a:extLst>
            <a:ext uri="{FF2B5EF4-FFF2-40B4-BE49-F238E27FC236}">
              <a16:creationId xmlns:a16="http://schemas.microsoft.com/office/drawing/2014/main" id="{933ECA16-0B30-411A-BA9F-9BFA17E236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8001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 xr10:uid="{7E01732D-9911-410C-BF32-9E15701C58F3}" sourceName="Series">
  <extLst>
    <x:ext xmlns:x15="http://schemas.microsoft.com/office/spreadsheetml/2010/11/main" uri="{2F2917AC-EB37-4324-AD4E-5DD8C200BD13}">
      <x15:tableSlicerCache tableId="3" column="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_Ent1" xr10:uid="{73E9BADC-2E4A-4E83-A827-5FF9939C2BF5}" sourceName="Pro/Ent">
  <extLst>
    <x:ext xmlns:x15="http://schemas.microsoft.com/office/spreadsheetml/2010/11/main" uri="{2F2917AC-EB37-4324-AD4E-5DD8C200BD13}">
      <x15:tableSlicerCache tableId="3" column="5"/>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ndard_Print_Speed_A4_Black__ISO__in_ppm1" xr10:uid="{BB7B6242-7FD6-43BE-BF80-A959C32032DB}" sourceName="Standard Print Speed A4 Black (ISO) in ppm">
  <extLst>
    <x:ext xmlns:x15="http://schemas.microsoft.com/office/spreadsheetml/2010/11/main" uri="{2F2917AC-EB37-4324-AD4E-5DD8C200BD13}">
      <x15:tableSlicerCache tableId="3" column="12"/>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ndard_Print_Speed_A4_Color__ISO__in_ppm1" xr10:uid="{2F2AD230-6FA6-473F-9CD5-45C3B2B59BD2}" sourceName="Standard Print Speed A4 Color (ISO) in ppm">
  <extLst>
    <x:ext xmlns:x15="http://schemas.microsoft.com/office/spreadsheetml/2010/11/main" uri="{2F2917AC-EB37-4324-AD4E-5DD8C200BD13}">
      <x15:tableSlicerCache tableId="3" column="13"/>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P1" xr10:uid="{113B7219-6411-47AC-AC38-26A4AA012682}" sourceName="HP +">
  <extLst>
    <x:ext xmlns:x15="http://schemas.microsoft.com/office/spreadsheetml/2010/11/main" uri="{2F2917AC-EB37-4324-AD4E-5DD8C200BD13}">
      <x15:tableSlicerCache tableId="3" column="50"/>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Type1" xr10:uid="{FBF3A76D-58C7-4E7D-B3BE-F8D37AAB6E67}" sourceName="Product Type">
  <extLst>
    <x:ext xmlns:x15="http://schemas.microsoft.com/office/spreadsheetml/2010/11/main" uri="{2F2917AC-EB37-4324-AD4E-5DD8C200BD13}">
      <x15:tableSlicerCache tableId="3" column="7"/>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rmat1" xr10:uid="{530F5212-84F2-46AA-8842-8C51EA98F0FA}" sourceName="Format">
  <extLst>
    <x:ext xmlns:x15="http://schemas.microsoft.com/office/spreadsheetml/2010/11/main" uri="{2F2917AC-EB37-4324-AD4E-5DD8C200BD13}">
      <x15:tableSlicerCache tableId="3"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chnology1" xr10:uid="{EAF33253-3708-4704-9485-409AF9640463}" sourceName="Technology">
  <extLst>
    <x:ext xmlns:x15="http://schemas.microsoft.com/office/spreadsheetml/2010/11/main" uri="{2F2917AC-EB37-4324-AD4E-5DD8C200BD13}">
      <x15:tableSlicerCache tableId="3" column="9"/>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1" xr10:uid="{3042735C-7064-4F12-8174-5548321AB8C1}" sourceName="Type">
  <extLst>
    <x:ext xmlns:x15="http://schemas.microsoft.com/office/spreadsheetml/2010/11/main" uri="{2F2917AC-EB37-4324-AD4E-5DD8C200BD13}">
      <x15:tableSlicerCache tableId="3" column="10"/>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o_Color1" xr10:uid="{00621ED1-E17E-4C22-9222-EA6FBB47F87E}" sourceName="Mono/Color">
  <extLst>
    <x:ext xmlns:x15="http://schemas.microsoft.com/office/spreadsheetml/2010/11/main" uri="{2F2917AC-EB37-4324-AD4E-5DD8C200BD13}">
      <x15:tableSlicerCache tableId="3" column="1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inimum_recommended_monthly_print_volume1" xr10:uid="{969183E0-B475-41E7-AE61-6FE303A25C93}" sourceName="Minimum recommended monthly print volume">
  <extLst>
    <x:ext xmlns:x15="http://schemas.microsoft.com/office/spreadsheetml/2010/11/main" uri="{2F2917AC-EB37-4324-AD4E-5DD8C200BD13}">
      <x15:tableSlicerCache tableId="3" column="37"/>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ximum_recommended_monthly_print_volume1" xr10:uid="{D5354F2F-C0DB-4B8A-ABC7-AB2B6445CBA7}" sourceName="Maximum recommended monthly print volume">
  <extLst>
    <x:ext xmlns:x15="http://schemas.microsoft.com/office/spreadsheetml/2010/11/main" uri="{2F2917AC-EB37-4324-AD4E-5DD8C200BD13}">
      <x15:tableSlicerCache tableId="3" column="29"/>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__of_recommended_users1" xr10:uid="{D5DB72EE-4963-4F68-98A6-41DFC92FCCDB}" sourceName="# of recommended users">
  <extLst>
    <x:ext xmlns:x15="http://schemas.microsoft.com/office/spreadsheetml/2010/11/main" uri="{2F2917AC-EB37-4324-AD4E-5DD8C200BD13}">
      <x15:tableSlicerCache tableId="3" column="31"/>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low1" xr10:uid="{B0E51DBB-FD26-4680-94CF-1DAB146C22AC}" sourceName="Flow">
  <extLst>
    <x:ext xmlns:x15="http://schemas.microsoft.com/office/spreadsheetml/2010/11/main" uri="{2F2917AC-EB37-4324-AD4E-5DD8C200BD13}">
      <x15:tableSlicerCache tableId="3"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ies 1" xr10:uid="{BF4C7124-4E7D-4D43-8C38-37CAB3F33FC2}" cache="Slicer_Series1" caption="Series" rowHeight="241300"/>
  <slicer name="Format 1" xr10:uid="{E782A114-57FA-469C-8FFF-1C358ABDC33F}" cache="Slicer_Format1" caption="Format" rowHeight="241300"/>
  <slicer name="Technology 1" xr10:uid="{09B4BF17-1570-4A2F-BA9A-4E08B982B5B9}" cache="Slicer_Technology1" caption="Technology" rowHeight="241300"/>
  <slicer name="Type 1" xr10:uid="{A1FC4351-F39D-40BB-BD2C-DE707DC88A18}" cache="Slicer_Type1" caption="Type" rowHeight="241300"/>
  <slicer name="Mono/Color 1" xr10:uid="{3A24104B-A9A3-4614-84E6-0D542EFEFC44}" cache="Slicer_Mono_Color1" caption="Mono/Color" rowHeight="241300"/>
  <slicer name="Minimum recommended monthly print volume 1" xr10:uid="{6EEC58AB-3A9F-48CC-B191-6CA091232B1E}" cache="Slicer_Minimum_recommended_monthly_print_volume1" caption="Minimum recommended monthly print volume" startItem="5" rowHeight="241300"/>
  <slicer name="Maximum recommended monthly print volume 1" xr10:uid="{5017CBC3-6F69-4417-9A58-B8A4A09380CD}" cache="Slicer_Maximum_recommended_monthly_print_volume1" caption="Maximum recommended monthly print volume" rowHeight="241300"/>
  <slicer name="# of recommended users 1" xr10:uid="{FAD58FFC-9EBB-4A9D-9893-82150CA97DF4}" cache="Slicer___of_recommended_users1" caption="# of recommended users" rowHeight="241300"/>
  <slicer name="Flow 1" xr10:uid="{2D2B1D55-0B3A-4EFA-8CC0-197B119C2B50}" cache="Slicer_Flow1" caption="Flow" rowHeight="241300"/>
  <slicer name="Pro/Ent 1" xr10:uid="{E47819B6-ECDA-4A2C-9EA7-C02ED66F0F81}" cache="Slicer_Pro_Ent1" caption="Pro/Ent" rowHeight="241300"/>
  <slicer name="Standard Print Speed A4 Black (ISO) in ppm 1" xr10:uid="{AB7F226F-34DD-4C99-A5B4-8DA67677088E}" cache="Slicer_Standard_Print_Speed_A4_Black__ISO__in_ppm1" caption="Standard Print Speed A4 Black (ISO) in ppm" startItem="8" rowHeight="241300"/>
  <slicer name="Standard Print Speed A4 Color (ISO) in ppm 1" xr10:uid="{E9120B30-6ECD-421A-8E5C-84C730565347}" cache="Slicer_Standard_Print_Speed_A4_Color__ISO__in_ppm1" caption="Standard Print Speed A4 Color (ISO) in ppm" startItem="7" rowHeight="241300"/>
  <slicer name="HP + 1" xr10:uid="{77881ECB-33A5-4237-A5A5-7E762098E179}" cache="Slicer_HP1" caption="HP +" rowHeight="241300"/>
  <slicer name="Product Type 1" xr10:uid="{F94B91A3-D911-467D-8CF9-A63A85BF667F}" cache="Slicer_Product_Type1" caption="Product Typ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DB0FD7-B83D-4218-AA28-E523B19A50A6}" name="Format_Table_tbl" displayName="Format_Table_tbl" ref="A1:G230" totalsRowShown="0">
  <autoFilter ref="A1:G230" xr:uid="{1D14D791-6D5D-470D-B2E4-F3FC609BE76F}"/>
  <tableColumns count="7">
    <tableColumn id="1" xr3:uid="{817E75E9-9F63-4506-8949-0BB49E0A41F7}" name="COLUMN_NAME"/>
    <tableColumn id="2" xr3:uid="{07681459-6AB9-4C00-8DE1-939833AC8370}" name="FieldGroup"/>
    <tableColumn id="3" xr3:uid="{362C78F3-F1A2-4433-B15F-EAB2769E3FE9}" name="FieldGroupColour"/>
    <tableColumn id="4" xr3:uid="{3B0453D7-06BB-4094-9DF2-7259738ADD7A}" name="PredefinedValues"/>
    <tableColumn id="5" xr3:uid="{215477F3-F436-49EC-8E56-BA92A61FD382}" name="MultipleSelect_PredefinedValues"/>
    <tableColumn id="6" xr3:uid="{9F1CF03F-FC61-4F54-94EC-C4B29BF59B6E}" name="DATA_TYPE"/>
    <tableColumn id="7" xr3:uid="{4141C13F-32A4-4CA1-8F5E-9955B3D1E07D}" name="Number_Forma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F56AB1-644B-4B32-B35A-7D8B65AAA951}" name="Table14" displayName="Table14" ref="A22:AU231" totalsRowShown="0" headerRowDxfId="886" dataDxfId="884" headerRowBorderDxfId="885" tableBorderDxfId="883">
  <autoFilter ref="A22:AU231" xr:uid="{1745CF38-CAF7-4C24-93EE-8DB2386714AB}">
    <filterColumn colId="5">
      <filters>
        <filter val="4-series"/>
        <filter val="5-series"/>
        <filter val="6-series"/>
        <filter val="7-series"/>
        <filter val="8-series"/>
        <filter val="Accessories"/>
      </filters>
    </filterColumn>
  </autoFilter>
  <tableColumns count="47">
    <tableColumn id="1" xr3:uid="{3133BDAB-3A50-44E9-8729-75BA550BED58}" name="PL" dataDxfId="882"/>
    <tableColumn id="45" xr3:uid="{198678CA-4A15-40A6-9674-78D12A2CEB20}" name="OPS/HPS" dataDxfId="881"/>
    <tableColumn id="2" xr3:uid="{9C906A29-3DFA-4C98-9ACE-0884E916EF59}" name="Product Name" dataDxfId="880"/>
    <tableColumn id="3" xr3:uid="{1E310E3D-8004-4A68-917F-464E6251C6C1}" name="P/N" dataDxfId="879"/>
    <tableColumn id="46" xr3:uid="{FEBC3E00-2DAF-4B04-B313-EA3FA70E7178}" name="Localisation" dataDxfId="878"/>
    <tableColumn id="4" xr3:uid="{E8214228-44D6-4E79-B011-0985B750A5B1}" name="Series" dataDxfId="877"/>
    <tableColumn id="7" xr3:uid="{DE01ADD0-910D-4426-A23C-5E586A9DE85D}" name="Product Type" dataDxfId="876"/>
    <tableColumn id="6" xr3:uid="{A5188714-DE0F-4CBF-8F79-347A1C0A00EC}" name="Lifecycle Status" dataDxfId="875"/>
    <tableColumn id="5" xr3:uid="{0DB6413B-CF8B-4827-98A5-0255AAC0E25A}" name="Pro/Ent" dataDxfId="874"/>
    <tableColumn id="8" xr3:uid="{D1C45368-D926-4575-9C48-60056A6943A1}" name="Format" dataDxfId="873"/>
    <tableColumn id="9" xr3:uid="{017166C4-AACB-42DC-8350-4A120447EE4A}" name="Technology" dataDxfId="872"/>
    <tableColumn id="47" xr3:uid="{68E025FC-00E9-4C5E-8FC4-A013464AA913}" name="Instant Ink ready" dataDxfId="871"/>
    <tableColumn id="50" xr3:uid="{C7823F13-D452-4EEF-B7C9-5A206956F777}" name="HP +" dataDxfId="870"/>
    <tableColumn id="10" xr3:uid="{347C30A4-C56E-4A2C-BF90-0A82A802A208}" name="Type" dataDxfId="869"/>
    <tableColumn id="11" xr3:uid="{EA42BC0A-84F4-466A-83A1-C25E2EBEEB15}" name="Mono/Color" dataDxfId="868"/>
    <tableColumn id="19" xr3:uid="{69B75BF1-86DF-4EC4-BDD1-468026C013E8}" name="REP excl VAT&amp;taxes" dataDxfId="867"/>
    <tableColumn id="12" xr3:uid="{562069DE-16ED-4507-A7D9-EA644EDFB612}" name="Standard Print Speed A4 Black (ISO) in ppm" dataDxfId="866"/>
    <tableColumn id="13" xr3:uid="{E345930E-7D16-487C-9D1D-580AB2E6A7EB}" name="Standard Print Speed A4 Color (ISO) in ppm" dataDxfId="865"/>
    <tableColumn id="27" xr3:uid="{93C8333B-0AB9-4C04-A68B-F290FE867957}" name="Copy Speed Black (normal A4) in cpm" dataDxfId="864"/>
    <tableColumn id="28" xr3:uid="{0CC09902-0A55-4329-98AF-6624EAEC34EF}" name="Copy Speed Color (normal A4) in cpm" dataDxfId="863"/>
    <tableColumn id="37" xr3:uid="{D28FBB3E-A100-4485-8B9C-6B2AB79F04E6}" name="Minimum recommended monthly print volume" dataDxfId="862"/>
    <tableColumn id="29" xr3:uid="{6F84E643-46DF-4D7F-BA5B-67DE0835525F}" name="Maximum recommended monthly print volume" dataDxfId="861"/>
    <tableColumn id="30" xr3:uid="{8B4B3D03-C124-4768-ACEA-EA15C6DC3B53}" name="Duty Cycle in pages (A4 Monthly up to)" dataDxfId="860"/>
    <tableColumn id="31" xr3:uid="{27D5FBE1-E91F-48A6-9489-74274170E7C4}" name="# of recommended users" dataDxfId="859"/>
    <tableColumn id="20" xr3:uid="{C66E9279-A99F-4605-B4BE-451805F5FAE0}" name="Processor speed" dataDxfId="858"/>
    <tableColumn id="26" xr3:uid="{8421126B-25ED-4598-9249-6F7CF162264E}" name="Display" dataDxfId="857"/>
    <tableColumn id="41" xr3:uid="{15ECE14B-012E-4F53-A8A3-726A3E85D867}" name="Duplex printing" dataDxfId="856"/>
    <tableColumn id="42" xr3:uid="{EAEEC850-AF49-40C5-BB8E-EBE71950ADB9}" name="Duplex scanning" dataDxfId="855"/>
    <tableColumn id="44" xr3:uid="{CCFCD1E3-BFE0-457A-AB81-7BBF0878A7AE}" name="Fax" dataDxfId="854"/>
    <tableColumn id="39" xr3:uid="{49F426B1-D9A1-49F0-951F-E3749810FF03}" name="Wireless" dataDxfId="853"/>
    <tableColumn id="48" xr3:uid="{F99613B1-8D1A-479A-B108-476DEC401A76}" name="ADF" dataDxfId="852"/>
    <tableColumn id="32" xr3:uid="{D346809F-4AF6-4767-876A-AF1F67F67C1B}" name="Standard memory" dataDxfId="851"/>
    <tableColumn id="33" xr3:uid="{6D3DF0D4-BAB6-4B17-B9F4-DDD16B72CA9F}" name="Maximum memory" dataDxfId="850"/>
    <tableColumn id="34" xr3:uid="{7187BF47-A3D4-49A1-B22C-31309080A6B8}" name="Hard Disk" dataDxfId="849"/>
    <tableColumn id="43" xr3:uid="{BFEFCC0C-B07C-4370-9097-B4C1E8292208}" name="Standard paper trays" dataDxfId="848"/>
    <tableColumn id="40" xr3:uid="{E1C8A518-6C8C-4FB8-AAD4-562070E4CE52}" name="Max paper trays" dataDxfId="847"/>
    <tableColumn id="35" xr3:uid="{527D2FFC-C806-4453-AF1C-BA69FAA04673}" name="Min input capacity" dataDxfId="846"/>
    <tableColumn id="36" xr3:uid="{8AF92AD9-529E-483F-A3D4-5BC32D48F46C}" name="Max input capacity" dataDxfId="845"/>
    <tableColumn id="14" xr3:uid="{41964184-4EC3-4B8C-91EF-71C2EBE57966}" name="Flow" dataDxfId="844"/>
    <tableColumn id="38" xr3:uid="{9E883C88-838A-4BEB-959D-C04E028E9E93}" name="Cartridges included" dataDxfId="843"/>
    <tableColumn id="15" xr3:uid="{57FBE71E-FA9F-43EC-A20F-A9875FB2DF98}" name="Codename" dataDxfId="842"/>
    <tableColumn id="49" xr3:uid="{D0F9ABA4-1C52-4AEB-92F7-CF9661769643}" name="Sales Central link" dataDxfId="841"/>
    <tableColumn id="21" xr3:uid="{28F2F497-212A-4CEF-931C-9BB1A58101B1}" name="3y Extended Services after registration" dataDxfId="840"/>
    <tableColumn id="22" xr3:uid="{73788882-260D-439E-A24B-D1014C8DB8E8}" name="Trade-in" dataDxfId="839"/>
    <tableColumn id="23" xr3:uid="{A0580DAD-038C-4976-B037-89214FFEECCB}" name="Trade-In Value €_x000a_Send-in" dataDxfId="838"/>
    <tableColumn id="24" xr3:uid="{B120D34F-5B31-4856-AB88-01F58538A79E}" name="Trade-In Value €_x000a_Pick-up" dataDxfId="837"/>
    <tableColumn id="25" xr3:uid="{83EC62A3-14C7-4945-BD71-82D7514B7B8A}" name="Buy_x000a_&amp; Try" dataDxfId="83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hpsalescentral.com/" TargetMode="External"/><Relationship Id="rId21" Type="http://schemas.openxmlformats.org/officeDocument/2006/relationships/hyperlink" Target="https://www.hpsalescentral.com/" TargetMode="External"/><Relationship Id="rId42" Type="http://schemas.openxmlformats.org/officeDocument/2006/relationships/hyperlink" Target="https://www.hpsalescentral.com/" TargetMode="External"/><Relationship Id="rId63" Type="http://schemas.openxmlformats.org/officeDocument/2006/relationships/hyperlink" Target="https://www.hpsalescentral.com/" TargetMode="External"/><Relationship Id="rId84" Type="http://schemas.openxmlformats.org/officeDocument/2006/relationships/hyperlink" Target="https://www.hpsalescentral.com/" TargetMode="External"/><Relationship Id="rId138" Type="http://schemas.openxmlformats.org/officeDocument/2006/relationships/hyperlink" Target="https://www.hpsalescentral.com/" TargetMode="External"/><Relationship Id="rId159" Type="http://schemas.openxmlformats.org/officeDocument/2006/relationships/hyperlink" Target="https://www.hpsalescentral.com/" TargetMode="External"/><Relationship Id="rId170" Type="http://schemas.openxmlformats.org/officeDocument/2006/relationships/hyperlink" Target="https://www.hpsalescentral.com/" TargetMode="External"/><Relationship Id="rId107" Type="http://schemas.openxmlformats.org/officeDocument/2006/relationships/hyperlink" Target="https://www.hpsalescentral.com/" TargetMode="External"/><Relationship Id="rId11" Type="http://schemas.openxmlformats.org/officeDocument/2006/relationships/hyperlink" Target="https://www.hpsalescentral.com/" TargetMode="External"/><Relationship Id="rId32" Type="http://schemas.openxmlformats.org/officeDocument/2006/relationships/hyperlink" Target="https://www.hpsalescentral.com/" TargetMode="External"/><Relationship Id="rId53" Type="http://schemas.openxmlformats.org/officeDocument/2006/relationships/hyperlink" Target="https://www.hpsalescentral.com/" TargetMode="External"/><Relationship Id="rId74" Type="http://schemas.openxmlformats.org/officeDocument/2006/relationships/hyperlink" Target="https://www.hpsalescentral.com/" TargetMode="External"/><Relationship Id="rId128" Type="http://schemas.openxmlformats.org/officeDocument/2006/relationships/hyperlink" Target="https://www.hpsalescentral.com/" TargetMode="External"/><Relationship Id="rId149" Type="http://schemas.openxmlformats.org/officeDocument/2006/relationships/hyperlink" Target="https://www.hpsalescentral.com/" TargetMode="External"/><Relationship Id="rId5" Type="http://schemas.openxmlformats.org/officeDocument/2006/relationships/hyperlink" Target="https://www.hpsalescentral.com/" TargetMode="External"/><Relationship Id="rId95" Type="http://schemas.openxmlformats.org/officeDocument/2006/relationships/hyperlink" Target="https://www.hpsalescentral.com/" TargetMode="External"/><Relationship Id="rId160" Type="http://schemas.openxmlformats.org/officeDocument/2006/relationships/hyperlink" Target="https://www.hpsalescentral.com/" TargetMode="External"/><Relationship Id="rId22" Type="http://schemas.openxmlformats.org/officeDocument/2006/relationships/hyperlink" Target="https://www.hpsalescentral.com/" TargetMode="External"/><Relationship Id="rId43" Type="http://schemas.openxmlformats.org/officeDocument/2006/relationships/hyperlink" Target="https://www.hpsalescentral.com/" TargetMode="External"/><Relationship Id="rId64" Type="http://schemas.openxmlformats.org/officeDocument/2006/relationships/hyperlink" Target="https://www.hpsalescentral.com/" TargetMode="External"/><Relationship Id="rId118" Type="http://schemas.openxmlformats.org/officeDocument/2006/relationships/hyperlink" Target="https://www.hpsalescentral.com/" TargetMode="External"/><Relationship Id="rId139" Type="http://schemas.openxmlformats.org/officeDocument/2006/relationships/hyperlink" Target="https://www.hpsalescentral.com/" TargetMode="External"/><Relationship Id="rId85" Type="http://schemas.openxmlformats.org/officeDocument/2006/relationships/hyperlink" Target="https://www.hpsalescentral.com/" TargetMode="External"/><Relationship Id="rId150" Type="http://schemas.openxmlformats.org/officeDocument/2006/relationships/hyperlink" Target="https://www.hpsalescentral.com/" TargetMode="External"/><Relationship Id="rId171" Type="http://schemas.openxmlformats.org/officeDocument/2006/relationships/hyperlink" Target="https://www.hpsalescentral.com/" TargetMode="External"/><Relationship Id="rId12" Type="http://schemas.openxmlformats.org/officeDocument/2006/relationships/hyperlink" Target="https://www.hpsalescentral.com/" TargetMode="External"/><Relationship Id="rId33" Type="http://schemas.openxmlformats.org/officeDocument/2006/relationships/hyperlink" Target="https://www.hpsalescentral.com/" TargetMode="External"/><Relationship Id="rId108" Type="http://schemas.openxmlformats.org/officeDocument/2006/relationships/hyperlink" Target="https://www.hpsalescentral.com/" TargetMode="External"/><Relationship Id="rId129" Type="http://schemas.openxmlformats.org/officeDocument/2006/relationships/hyperlink" Target="https://www.hpsalescentral.com/" TargetMode="External"/><Relationship Id="rId54" Type="http://schemas.openxmlformats.org/officeDocument/2006/relationships/hyperlink" Target="https://www.hpsalescentral.com/" TargetMode="External"/><Relationship Id="rId75" Type="http://schemas.openxmlformats.org/officeDocument/2006/relationships/hyperlink" Target="https://www.hpsalescentral.com/" TargetMode="External"/><Relationship Id="rId96" Type="http://schemas.openxmlformats.org/officeDocument/2006/relationships/hyperlink" Target="https://www.hpsalescentral.com/" TargetMode="External"/><Relationship Id="rId140" Type="http://schemas.openxmlformats.org/officeDocument/2006/relationships/hyperlink" Target="https://www.hpsalescentral.com/" TargetMode="External"/><Relationship Id="rId161" Type="http://schemas.openxmlformats.org/officeDocument/2006/relationships/hyperlink" Target="https://www.hpsalescentral.com/" TargetMode="External"/><Relationship Id="rId1" Type="http://schemas.openxmlformats.org/officeDocument/2006/relationships/hyperlink" Target="https://www.hpsalescentral.com/" TargetMode="External"/><Relationship Id="rId6" Type="http://schemas.openxmlformats.org/officeDocument/2006/relationships/hyperlink" Target="https://www.hpsalescentral.com/" TargetMode="External"/><Relationship Id="rId23" Type="http://schemas.openxmlformats.org/officeDocument/2006/relationships/hyperlink" Target="https://www.hpsalescentral.com/" TargetMode="External"/><Relationship Id="rId28" Type="http://schemas.openxmlformats.org/officeDocument/2006/relationships/hyperlink" Target="https://www.hpsalescentral.com/" TargetMode="External"/><Relationship Id="rId49" Type="http://schemas.openxmlformats.org/officeDocument/2006/relationships/hyperlink" Target="https://www.hpsalescentral.com/" TargetMode="External"/><Relationship Id="rId114" Type="http://schemas.openxmlformats.org/officeDocument/2006/relationships/hyperlink" Target="https://www.hpsalescentral.com/" TargetMode="External"/><Relationship Id="rId119" Type="http://schemas.openxmlformats.org/officeDocument/2006/relationships/hyperlink" Target="https://www.hpsalescentral.com/" TargetMode="External"/><Relationship Id="rId44" Type="http://schemas.openxmlformats.org/officeDocument/2006/relationships/hyperlink" Target="https://www.hpsalescentral.com/" TargetMode="External"/><Relationship Id="rId60" Type="http://schemas.openxmlformats.org/officeDocument/2006/relationships/hyperlink" Target="https://www.hpsalescentral.com/" TargetMode="External"/><Relationship Id="rId65" Type="http://schemas.openxmlformats.org/officeDocument/2006/relationships/hyperlink" Target="https://www.hpsalescentral.com/" TargetMode="External"/><Relationship Id="rId81" Type="http://schemas.openxmlformats.org/officeDocument/2006/relationships/hyperlink" Target="https://www.hpsalescentral.com/" TargetMode="External"/><Relationship Id="rId86" Type="http://schemas.openxmlformats.org/officeDocument/2006/relationships/hyperlink" Target="https://www.hpsalescentral.com/" TargetMode="External"/><Relationship Id="rId130" Type="http://schemas.openxmlformats.org/officeDocument/2006/relationships/hyperlink" Target="https://www.hpsalescentral.com/" TargetMode="External"/><Relationship Id="rId135" Type="http://schemas.openxmlformats.org/officeDocument/2006/relationships/hyperlink" Target="https://www.hpsalescentral.com/" TargetMode="External"/><Relationship Id="rId151" Type="http://schemas.openxmlformats.org/officeDocument/2006/relationships/hyperlink" Target="https://www.hpsalescentral.com/" TargetMode="External"/><Relationship Id="rId156" Type="http://schemas.openxmlformats.org/officeDocument/2006/relationships/hyperlink" Target="https://www.hpsalescentral.com/" TargetMode="External"/><Relationship Id="rId172" Type="http://schemas.openxmlformats.org/officeDocument/2006/relationships/hyperlink" Target="https://www.hpsalescentral.com/" TargetMode="External"/><Relationship Id="rId13" Type="http://schemas.openxmlformats.org/officeDocument/2006/relationships/hyperlink" Target="https://www.hpsalescentral.com/" TargetMode="External"/><Relationship Id="rId18" Type="http://schemas.openxmlformats.org/officeDocument/2006/relationships/hyperlink" Target="https://www.hpsalescentral.com/" TargetMode="External"/><Relationship Id="rId39" Type="http://schemas.openxmlformats.org/officeDocument/2006/relationships/hyperlink" Target="https://www.hpsalescentral.com/" TargetMode="External"/><Relationship Id="rId109" Type="http://schemas.openxmlformats.org/officeDocument/2006/relationships/hyperlink" Target="https://www.hpsalescentral.com/" TargetMode="External"/><Relationship Id="rId34" Type="http://schemas.openxmlformats.org/officeDocument/2006/relationships/hyperlink" Target="https://www.hpsalescentral.com/" TargetMode="External"/><Relationship Id="rId50" Type="http://schemas.openxmlformats.org/officeDocument/2006/relationships/hyperlink" Target="https://www.hpsalescentral.com/" TargetMode="External"/><Relationship Id="rId55" Type="http://schemas.openxmlformats.org/officeDocument/2006/relationships/hyperlink" Target="https://www.hpsalescentral.com/" TargetMode="External"/><Relationship Id="rId76" Type="http://schemas.openxmlformats.org/officeDocument/2006/relationships/hyperlink" Target="https://www.hpsalescentral.com/" TargetMode="External"/><Relationship Id="rId97" Type="http://schemas.openxmlformats.org/officeDocument/2006/relationships/hyperlink" Target="https://www.hpsalescentral.com/" TargetMode="External"/><Relationship Id="rId104" Type="http://schemas.openxmlformats.org/officeDocument/2006/relationships/hyperlink" Target="https://www.hpsalescentral.com/" TargetMode="External"/><Relationship Id="rId120" Type="http://schemas.openxmlformats.org/officeDocument/2006/relationships/hyperlink" Target="https://www.hpsalescentral.com/" TargetMode="External"/><Relationship Id="rId125" Type="http://schemas.openxmlformats.org/officeDocument/2006/relationships/hyperlink" Target="https://www.hpsalescentral.com/" TargetMode="External"/><Relationship Id="rId141" Type="http://schemas.openxmlformats.org/officeDocument/2006/relationships/hyperlink" Target="https://www.hpsalescentral.com/" TargetMode="External"/><Relationship Id="rId146" Type="http://schemas.openxmlformats.org/officeDocument/2006/relationships/hyperlink" Target="https://www.hpsalescentral.com/" TargetMode="External"/><Relationship Id="rId167" Type="http://schemas.openxmlformats.org/officeDocument/2006/relationships/hyperlink" Target="https://www.hpsalescentral.com/" TargetMode="External"/><Relationship Id="rId7" Type="http://schemas.openxmlformats.org/officeDocument/2006/relationships/hyperlink" Target="https://www.hpsalescentral.com/" TargetMode="External"/><Relationship Id="rId71" Type="http://schemas.openxmlformats.org/officeDocument/2006/relationships/hyperlink" Target="https://www.hpsalescentral.com/" TargetMode="External"/><Relationship Id="rId92" Type="http://schemas.openxmlformats.org/officeDocument/2006/relationships/hyperlink" Target="https://www.hpsalescentral.com/" TargetMode="External"/><Relationship Id="rId162" Type="http://schemas.openxmlformats.org/officeDocument/2006/relationships/hyperlink" Target="https://www.hpsalescentral.com/" TargetMode="External"/><Relationship Id="rId2" Type="http://schemas.openxmlformats.org/officeDocument/2006/relationships/hyperlink" Target="https://www.hpsalescentral.com/" TargetMode="External"/><Relationship Id="rId29" Type="http://schemas.openxmlformats.org/officeDocument/2006/relationships/hyperlink" Target="https://www.hpsalescentral.com/" TargetMode="External"/><Relationship Id="rId24" Type="http://schemas.openxmlformats.org/officeDocument/2006/relationships/hyperlink" Target="https://www.hpsalescentral.com/" TargetMode="External"/><Relationship Id="rId40" Type="http://schemas.openxmlformats.org/officeDocument/2006/relationships/hyperlink" Target="https://www.hpsalescentral.com/" TargetMode="External"/><Relationship Id="rId45" Type="http://schemas.openxmlformats.org/officeDocument/2006/relationships/hyperlink" Target="https://www.hpsalescentral.com/" TargetMode="External"/><Relationship Id="rId66" Type="http://schemas.openxmlformats.org/officeDocument/2006/relationships/hyperlink" Target="https://www.hpsalescentral.com/" TargetMode="External"/><Relationship Id="rId87" Type="http://schemas.openxmlformats.org/officeDocument/2006/relationships/hyperlink" Target="https://www.hpsalescentral.com/" TargetMode="External"/><Relationship Id="rId110" Type="http://schemas.openxmlformats.org/officeDocument/2006/relationships/hyperlink" Target="https://www.hpsalescentral.com/" TargetMode="External"/><Relationship Id="rId115" Type="http://schemas.openxmlformats.org/officeDocument/2006/relationships/hyperlink" Target="https://www.hpsalescentral.com/" TargetMode="External"/><Relationship Id="rId131" Type="http://schemas.openxmlformats.org/officeDocument/2006/relationships/hyperlink" Target="https://www.hpsalescentral.com/" TargetMode="External"/><Relationship Id="rId136" Type="http://schemas.openxmlformats.org/officeDocument/2006/relationships/hyperlink" Target="https://www.hpsalescentral.com/" TargetMode="External"/><Relationship Id="rId157" Type="http://schemas.openxmlformats.org/officeDocument/2006/relationships/hyperlink" Target="https://www.hpsalescentral.com/" TargetMode="External"/><Relationship Id="rId61" Type="http://schemas.openxmlformats.org/officeDocument/2006/relationships/hyperlink" Target="https://www.hpsalescentral.com/" TargetMode="External"/><Relationship Id="rId82" Type="http://schemas.openxmlformats.org/officeDocument/2006/relationships/hyperlink" Target="https://www.hpsalescentral.com/" TargetMode="External"/><Relationship Id="rId152" Type="http://schemas.openxmlformats.org/officeDocument/2006/relationships/hyperlink" Target="https://www.hpsalescentral.com/" TargetMode="External"/><Relationship Id="rId173" Type="http://schemas.openxmlformats.org/officeDocument/2006/relationships/printerSettings" Target="../printerSettings/printerSettings1.bin"/><Relationship Id="rId19" Type="http://schemas.openxmlformats.org/officeDocument/2006/relationships/hyperlink" Target="https://www.hpsalescentral.com/" TargetMode="External"/><Relationship Id="rId14" Type="http://schemas.openxmlformats.org/officeDocument/2006/relationships/hyperlink" Target="https://www.hpsalescentral.com/" TargetMode="External"/><Relationship Id="rId30" Type="http://schemas.openxmlformats.org/officeDocument/2006/relationships/hyperlink" Target="https://www.hpsalescentral.com/" TargetMode="External"/><Relationship Id="rId35" Type="http://schemas.openxmlformats.org/officeDocument/2006/relationships/hyperlink" Target="https://www.hpsalescentral.com/" TargetMode="External"/><Relationship Id="rId56" Type="http://schemas.openxmlformats.org/officeDocument/2006/relationships/hyperlink" Target="https://www.hpsalescentral.com/" TargetMode="External"/><Relationship Id="rId77" Type="http://schemas.openxmlformats.org/officeDocument/2006/relationships/hyperlink" Target="https://www.hpsalescentral.com/" TargetMode="External"/><Relationship Id="rId100" Type="http://schemas.openxmlformats.org/officeDocument/2006/relationships/hyperlink" Target="https://www.hpsalescentral.com/" TargetMode="External"/><Relationship Id="rId105" Type="http://schemas.openxmlformats.org/officeDocument/2006/relationships/hyperlink" Target="https://www.hpsalescentral.com/" TargetMode="External"/><Relationship Id="rId126" Type="http://schemas.openxmlformats.org/officeDocument/2006/relationships/hyperlink" Target="https://www.hpsalescentral.com/" TargetMode="External"/><Relationship Id="rId147" Type="http://schemas.openxmlformats.org/officeDocument/2006/relationships/hyperlink" Target="https://www.hpsalescentral.com/" TargetMode="External"/><Relationship Id="rId168" Type="http://schemas.openxmlformats.org/officeDocument/2006/relationships/hyperlink" Target="https://www.hpsalescentral.com/" TargetMode="External"/><Relationship Id="rId8" Type="http://schemas.openxmlformats.org/officeDocument/2006/relationships/hyperlink" Target="https://www.hpsalescentral.com/" TargetMode="External"/><Relationship Id="rId51" Type="http://schemas.openxmlformats.org/officeDocument/2006/relationships/hyperlink" Target="https://www.hpsalescentral.com/" TargetMode="External"/><Relationship Id="rId72" Type="http://schemas.openxmlformats.org/officeDocument/2006/relationships/hyperlink" Target="https://www.hpsalescentral.com/" TargetMode="External"/><Relationship Id="rId93" Type="http://schemas.openxmlformats.org/officeDocument/2006/relationships/hyperlink" Target="https://www.hpsalescentral.com/" TargetMode="External"/><Relationship Id="rId98" Type="http://schemas.openxmlformats.org/officeDocument/2006/relationships/hyperlink" Target="https://www.hpsalescentral.com/" TargetMode="External"/><Relationship Id="rId121" Type="http://schemas.openxmlformats.org/officeDocument/2006/relationships/hyperlink" Target="https://www.hpsalescentral.com/" TargetMode="External"/><Relationship Id="rId142" Type="http://schemas.openxmlformats.org/officeDocument/2006/relationships/hyperlink" Target="https://www.hpsalescentral.com/" TargetMode="External"/><Relationship Id="rId163" Type="http://schemas.openxmlformats.org/officeDocument/2006/relationships/hyperlink" Target="https://www.hpsalescentral.com/" TargetMode="External"/><Relationship Id="rId3" Type="http://schemas.openxmlformats.org/officeDocument/2006/relationships/hyperlink" Target="https://www.hpsalescentral.com/" TargetMode="External"/><Relationship Id="rId25" Type="http://schemas.openxmlformats.org/officeDocument/2006/relationships/hyperlink" Target="https://www.hpsalescentral.com/" TargetMode="External"/><Relationship Id="rId46" Type="http://schemas.openxmlformats.org/officeDocument/2006/relationships/hyperlink" Target="https://www.hpsalescentral.com/" TargetMode="External"/><Relationship Id="rId67" Type="http://schemas.openxmlformats.org/officeDocument/2006/relationships/hyperlink" Target="https://www.hpsalescentral.com/" TargetMode="External"/><Relationship Id="rId116" Type="http://schemas.openxmlformats.org/officeDocument/2006/relationships/hyperlink" Target="https://www.hpsalescentral.com/" TargetMode="External"/><Relationship Id="rId137" Type="http://schemas.openxmlformats.org/officeDocument/2006/relationships/hyperlink" Target="https://www.hpsalescentral.com/" TargetMode="External"/><Relationship Id="rId158" Type="http://schemas.openxmlformats.org/officeDocument/2006/relationships/hyperlink" Target="https://www.hpsalescentral.com/" TargetMode="External"/><Relationship Id="rId20" Type="http://schemas.openxmlformats.org/officeDocument/2006/relationships/hyperlink" Target="https://www.hpsalescentral.com/" TargetMode="External"/><Relationship Id="rId41" Type="http://schemas.openxmlformats.org/officeDocument/2006/relationships/hyperlink" Target="https://www.hpsalescentral.com/" TargetMode="External"/><Relationship Id="rId62" Type="http://schemas.openxmlformats.org/officeDocument/2006/relationships/hyperlink" Target="https://www.hpsalescentral.com/" TargetMode="External"/><Relationship Id="rId83" Type="http://schemas.openxmlformats.org/officeDocument/2006/relationships/hyperlink" Target="https://www.hpsalescentral.com/" TargetMode="External"/><Relationship Id="rId88" Type="http://schemas.openxmlformats.org/officeDocument/2006/relationships/hyperlink" Target="https://www.hpsalescentral.com/" TargetMode="External"/><Relationship Id="rId111" Type="http://schemas.openxmlformats.org/officeDocument/2006/relationships/hyperlink" Target="https://www.hpsalescentral.com/" TargetMode="External"/><Relationship Id="rId132" Type="http://schemas.openxmlformats.org/officeDocument/2006/relationships/hyperlink" Target="https://www.hpsalescentral.com/" TargetMode="External"/><Relationship Id="rId153" Type="http://schemas.openxmlformats.org/officeDocument/2006/relationships/hyperlink" Target="https://www.hpsalescentral.com/" TargetMode="External"/><Relationship Id="rId174" Type="http://schemas.openxmlformats.org/officeDocument/2006/relationships/drawing" Target="../drawings/drawing1.xml"/><Relationship Id="rId15" Type="http://schemas.openxmlformats.org/officeDocument/2006/relationships/hyperlink" Target="https://www.hpsalescentral.com/" TargetMode="External"/><Relationship Id="rId36" Type="http://schemas.openxmlformats.org/officeDocument/2006/relationships/hyperlink" Target="https://www.hpsalescentral.com/" TargetMode="External"/><Relationship Id="rId57" Type="http://schemas.openxmlformats.org/officeDocument/2006/relationships/hyperlink" Target="https://www.hpsalescentral.com/" TargetMode="External"/><Relationship Id="rId106" Type="http://schemas.openxmlformats.org/officeDocument/2006/relationships/hyperlink" Target="https://www.hpsalescentral.com/" TargetMode="External"/><Relationship Id="rId127" Type="http://schemas.openxmlformats.org/officeDocument/2006/relationships/hyperlink" Target="https://www.hpsalescentral.com/" TargetMode="External"/><Relationship Id="rId10" Type="http://schemas.openxmlformats.org/officeDocument/2006/relationships/hyperlink" Target="https://www.hpsalescentral.com/" TargetMode="External"/><Relationship Id="rId31" Type="http://schemas.openxmlformats.org/officeDocument/2006/relationships/hyperlink" Target="https://www.hpsalescentral.com/" TargetMode="External"/><Relationship Id="rId52" Type="http://schemas.openxmlformats.org/officeDocument/2006/relationships/hyperlink" Target="https://www.hpsalescentral.com/" TargetMode="External"/><Relationship Id="rId73" Type="http://schemas.openxmlformats.org/officeDocument/2006/relationships/hyperlink" Target="https://www.hpsalescentral.com/" TargetMode="External"/><Relationship Id="rId78" Type="http://schemas.openxmlformats.org/officeDocument/2006/relationships/hyperlink" Target="https://www.hpsalescentral.com/" TargetMode="External"/><Relationship Id="rId94" Type="http://schemas.openxmlformats.org/officeDocument/2006/relationships/hyperlink" Target="https://www.hpsalescentral.com/" TargetMode="External"/><Relationship Id="rId99" Type="http://schemas.openxmlformats.org/officeDocument/2006/relationships/hyperlink" Target="https://www.hpsalescentral.com/" TargetMode="External"/><Relationship Id="rId101" Type="http://schemas.openxmlformats.org/officeDocument/2006/relationships/hyperlink" Target="https://www.hpsalescentral.com/" TargetMode="External"/><Relationship Id="rId122" Type="http://schemas.openxmlformats.org/officeDocument/2006/relationships/hyperlink" Target="https://www.hpsalescentral.com/" TargetMode="External"/><Relationship Id="rId143" Type="http://schemas.openxmlformats.org/officeDocument/2006/relationships/hyperlink" Target="https://www.hpsalescentral.com/" TargetMode="External"/><Relationship Id="rId148" Type="http://schemas.openxmlformats.org/officeDocument/2006/relationships/hyperlink" Target="https://www.hpsalescentral.com/" TargetMode="External"/><Relationship Id="rId164" Type="http://schemas.openxmlformats.org/officeDocument/2006/relationships/hyperlink" Target="https://www.hpsalescentral.com/" TargetMode="External"/><Relationship Id="rId169" Type="http://schemas.openxmlformats.org/officeDocument/2006/relationships/hyperlink" Target="https://www.hpsalescentral.com/" TargetMode="External"/><Relationship Id="rId4" Type="http://schemas.openxmlformats.org/officeDocument/2006/relationships/hyperlink" Target="https://www.hpsalescentral.com/" TargetMode="External"/><Relationship Id="rId9" Type="http://schemas.openxmlformats.org/officeDocument/2006/relationships/hyperlink" Target="https://www.hpsalescentral.com/" TargetMode="External"/><Relationship Id="rId26" Type="http://schemas.openxmlformats.org/officeDocument/2006/relationships/hyperlink" Target="https://www.hpsalescentral.com/" TargetMode="External"/><Relationship Id="rId47" Type="http://schemas.openxmlformats.org/officeDocument/2006/relationships/hyperlink" Target="https://www.hpsalescentral.com/" TargetMode="External"/><Relationship Id="rId68" Type="http://schemas.openxmlformats.org/officeDocument/2006/relationships/hyperlink" Target="https://www.hpsalescentral.com/" TargetMode="External"/><Relationship Id="rId89" Type="http://schemas.openxmlformats.org/officeDocument/2006/relationships/hyperlink" Target="https://www.hpsalescentral.com/" TargetMode="External"/><Relationship Id="rId112" Type="http://schemas.openxmlformats.org/officeDocument/2006/relationships/hyperlink" Target="https://www.hpsalescentral.com/" TargetMode="External"/><Relationship Id="rId133" Type="http://schemas.openxmlformats.org/officeDocument/2006/relationships/hyperlink" Target="https://www.hpsalescentral.com/" TargetMode="External"/><Relationship Id="rId154" Type="http://schemas.openxmlformats.org/officeDocument/2006/relationships/hyperlink" Target="https://www.hpsalescentral.com/" TargetMode="External"/><Relationship Id="rId175" Type="http://schemas.openxmlformats.org/officeDocument/2006/relationships/table" Target="../tables/table2.xml"/><Relationship Id="rId16" Type="http://schemas.openxmlformats.org/officeDocument/2006/relationships/hyperlink" Target="https://www.hpsalescentral.com/" TargetMode="External"/><Relationship Id="rId37" Type="http://schemas.openxmlformats.org/officeDocument/2006/relationships/hyperlink" Target="https://www.hpsalescentral.com/" TargetMode="External"/><Relationship Id="rId58" Type="http://schemas.openxmlformats.org/officeDocument/2006/relationships/hyperlink" Target="https://www.hpsalescentral.com/" TargetMode="External"/><Relationship Id="rId79" Type="http://schemas.openxmlformats.org/officeDocument/2006/relationships/hyperlink" Target="https://www.hpsalescentral.com/" TargetMode="External"/><Relationship Id="rId102" Type="http://schemas.openxmlformats.org/officeDocument/2006/relationships/hyperlink" Target="https://www.hpsalescentral.com/" TargetMode="External"/><Relationship Id="rId123" Type="http://schemas.openxmlformats.org/officeDocument/2006/relationships/hyperlink" Target="https://www.hpsalescentral.com/" TargetMode="External"/><Relationship Id="rId144" Type="http://schemas.openxmlformats.org/officeDocument/2006/relationships/hyperlink" Target="https://www.hpsalescentral.com/" TargetMode="External"/><Relationship Id="rId90" Type="http://schemas.openxmlformats.org/officeDocument/2006/relationships/hyperlink" Target="https://www.hpsalescentral.com/" TargetMode="External"/><Relationship Id="rId165" Type="http://schemas.openxmlformats.org/officeDocument/2006/relationships/hyperlink" Target="https://www.hpsalescentral.com/" TargetMode="External"/><Relationship Id="rId27" Type="http://schemas.openxmlformats.org/officeDocument/2006/relationships/hyperlink" Target="https://www.hpsalescentral.com/" TargetMode="External"/><Relationship Id="rId48" Type="http://schemas.openxmlformats.org/officeDocument/2006/relationships/hyperlink" Target="https://www.hpsalescentral.com/" TargetMode="External"/><Relationship Id="rId69" Type="http://schemas.openxmlformats.org/officeDocument/2006/relationships/hyperlink" Target="https://www.hpsalescentral.com/" TargetMode="External"/><Relationship Id="rId113" Type="http://schemas.openxmlformats.org/officeDocument/2006/relationships/hyperlink" Target="https://www.hpsalescentral.com/" TargetMode="External"/><Relationship Id="rId134" Type="http://schemas.openxmlformats.org/officeDocument/2006/relationships/hyperlink" Target="https://www.hpsalescentral.com/" TargetMode="External"/><Relationship Id="rId80" Type="http://schemas.openxmlformats.org/officeDocument/2006/relationships/hyperlink" Target="https://www.hpsalescentral.com/" TargetMode="External"/><Relationship Id="rId155" Type="http://schemas.openxmlformats.org/officeDocument/2006/relationships/hyperlink" Target="https://www.hpsalescentral.com/" TargetMode="External"/><Relationship Id="rId176" Type="http://schemas.microsoft.com/office/2007/relationships/slicer" Target="../slicers/slicer1.xml"/><Relationship Id="rId17" Type="http://schemas.openxmlformats.org/officeDocument/2006/relationships/hyperlink" Target="https://www.hpsalescentral.com/" TargetMode="External"/><Relationship Id="rId38" Type="http://schemas.openxmlformats.org/officeDocument/2006/relationships/hyperlink" Target="https://www.hpsalescentral.com/" TargetMode="External"/><Relationship Id="rId59" Type="http://schemas.openxmlformats.org/officeDocument/2006/relationships/hyperlink" Target="https://www.hpsalescentral.com/" TargetMode="External"/><Relationship Id="rId103" Type="http://schemas.openxmlformats.org/officeDocument/2006/relationships/hyperlink" Target="https://www.hpsalescentral.com/" TargetMode="External"/><Relationship Id="rId124" Type="http://schemas.openxmlformats.org/officeDocument/2006/relationships/hyperlink" Target="https://www.hpsalescentral.com/" TargetMode="External"/><Relationship Id="rId70" Type="http://schemas.openxmlformats.org/officeDocument/2006/relationships/hyperlink" Target="https://www.hpsalescentral.com/" TargetMode="External"/><Relationship Id="rId91" Type="http://schemas.openxmlformats.org/officeDocument/2006/relationships/hyperlink" Target="https://www.hpsalescentral.com/" TargetMode="External"/><Relationship Id="rId145" Type="http://schemas.openxmlformats.org/officeDocument/2006/relationships/hyperlink" Target="https://www.hpsalescentral.com/" TargetMode="External"/><Relationship Id="rId166" Type="http://schemas.openxmlformats.org/officeDocument/2006/relationships/hyperlink" Target="https://www.hpsalescentral.co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E3144-CFEF-4A8E-AE69-9CEAED2715A5}">
  <sheetPr codeName="Sheet1"/>
  <dimension ref="A1:G230"/>
  <sheetViews>
    <sheetView workbookViewId="0">
      <selection sqref="A1:G230"/>
    </sheetView>
  </sheetViews>
  <sheetFormatPr defaultRowHeight="14.4"/>
  <cols>
    <col min="1" max="1" width="17.33203125" customWidth="1"/>
    <col min="2" max="2" width="12.6640625" customWidth="1"/>
    <col min="3" max="3" width="18.33203125" customWidth="1"/>
    <col min="4" max="4" width="18.44140625" customWidth="1"/>
    <col min="5" max="5" width="32.33203125" customWidth="1"/>
    <col min="6" max="6" width="12.6640625" customWidth="1"/>
    <col min="7" max="7" width="17.33203125" customWidth="1"/>
  </cols>
  <sheetData>
    <row r="1" spans="1:7">
      <c r="A1" t="s">
        <v>0</v>
      </c>
      <c r="B1" t="s">
        <v>1</v>
      </c>
      <c r="C1" t="s">
        <v>2</v>
      </c>
      <c r="D1" t="s">
        <v>3</v>
      </c>
      <c r="E1" t="s">
        <v>4</v>
      </c>
      <c r="F1" t="s">
        <v>5</v>
      </c>
      <c r="G1" t="s">
        <v>6</v>
      </c>
    </row>
    <row r="2" spans="1:7">
      <c r="A2" t="s">
        <v>7</v>
      </c>
      <c r="B2" t="s">
        <v>8</v>
      </c>
      <c r="C2" t="s">
        <v>9</v>
      </c>
      <c r="E2" t="b">
        <v>0</v>
      </c>
      <c r="F2" t="s">
        <v>10</v>
      </c>
      <c r="G2" t="s">
        <v>11</v>
      </c>
    </row>
    <row r="3" spans="1:7">
      <c r="A3" t="s">
        <v>12</v>
      </c>
      <c r="B3" t="s">
        <v>13</v>
      </c>
      <c r="C3" t="s">
        <v>14</v>
      </c>
      <c r="E3" t="b">
        <v>0</v>
      </c>
      <c r="F3" t="s">
        <v>10</v>
      </c>
      <c r="G3" t="s">
        <v>11</v>
      </c>
    </row>
    <row r="4" spans="1:7">
      <c r="A4" t="s">
        <v>15</v>
      </c>
      <c r="B4" t="s">
        <v>16</v>
      </c>
      <c r="C4" t="s">
        <v>17</v>
      </c>
      <c r="E4" t="b">
        <v>0</v>
      </c>
      <c r="F4" t="s">
        <v>10</v>
      </c>
      <c r="G4" t="s">
        <v>11</v>
      </c>
    </row>
    <row r="5" spans="1:7">
      <c r="A5" t="s">
        <v>18</v>
      </c>
      <c r="B5" t="s">
        <v>19</v>
      </c>
      <c r="C5" t="s">
        <v>20</v>
      </c>
      <c r="E5" t="b">
        <v>0</v>
      </c>
      <c r="F5" t="s">
        <v>10</v>
      </c>
      <c r="G5" t="s">
        <v>11</v>
      </c>
    </row>
    <row r="6" spans="1:7">
      <c r="A6" t="s">
        <v>21</v>
      </c>
      <c r="B6" t="s">
        <v>22</v>
      </c>
      <c r="C6" t="s">
        <v>23</v>
      </c>
      <c r="E6" t="b">
        <v>0</v>
      </c>
      <c r="F6" t="s">
        <v>10</v>
      </c>
      <c r="G6" t="s">
        <v>11</v>
      </c>
    </row>
    <row r="7" spans="1:7">
      <c r="A7" t="s">
        <v>24</v>
      </c>
      <c r="B7" t="s">
        <v>16</v>
      </c>
      <c r="C7" t="s">
        <v>17</v>
      </c>
      <c r="E7" t="b">
        <v>0</v>
      </c>
      <c r="F7" t="s">
        <v>10</v>
      </c>
      <c r="G7" t="s">
        <v>11</v>
      </c>
    </row>
    <row r="8" spans="1:7">
      <c r="A8" t="s">
        <v>25</v>
      </c>
      <c r="B8" t="s">
        <v>26</v>
      </c>
      <c r="C8" t="s">
        <v>27</v>
      </c>
      <c r="E8" t="b">
        <v>0</v>
      </c>
      <c r="F8" t="s">
        <v>28</v>
      </c>
      <c r="G8" t="s">
        <v>29</v>
      </c>
    </row>
    <row r="9" spans="1:7">
      <c r="A9" t="s">
        <v>30</v>
      </c>
      <c r="B9" t="s">
        <v>19</v>
      </c>
      <c r="C9" t="s">
        <v>20</v>
      </c>
      <c r="E9" t="b">
        <v>0</v>
      </c>
      <c r="F9" t="s">
        <v>10</v>
      </c>
      <c r="G9" t="s">
        <v>11</v>
      </c>
    </row>
    <row r="10" spans="1:7">
      <c r="A10" t="s">
        <v>31</v>
      </c>
      <c r="B10" t="s">
        <v>19</v>
      </c>
      <c r="C10" t="s">
        <v>20</v>
      </c>
      <c r="E10" t="b">
        <v>0</v>
      </c>
      <c r="F10" t="s">
        <v>10</v>
      </c>
      <c r="G10" t="s">
        <v>11</v>
      </c>
    </row>
    <row r="11" spans="1:7">
      <c r="A11" t="s">
        <v>32</v>
      </c>
      <c r="B11" t="s">
        <v>16</v>
      </c>
      <c r="C11" t="s">
        <v>17</v>
      </c>
      <c r="E11" t="b">
        <v>0</v>
      </c>
      <c r="F11" t="s">
        <v>10</v>
      </c>
      <c r="G11" t="s">
        <v>11</v>
      </c>
    </row>
    <row r="12" spans="1:7">
      <c r="A12" t="s">
        <v>33</v>
      </c>
      <c r="B12" t="s">
        <v>16</v>
      </c>
      <c r="C12" t="s">
        <v>17</v>
      </c>
      <c r="E12" t="b">
        <v>0</v>
      </c>
      <c r="F12" t="s">
        <v>10</v>
      </c>
      <c r="G12" t="s">
        <v>11</v>
      </c>
    </row>
    <row r="13" spans="1:7">
      <c r="A13" t="s">
        <v>34</v>
      </c>
      <c r="B13" t="s">
        <v>19</v>
      </c>
      <c r="C13" t="s">
        <v>20</v>
      </c>
      <c r="E13" t="b">
        <v>0</v>
      </c>
      <c r="F13" t="s">
        <v>10</v>
      </c>
      <c r="G13" t="s">
        <v>11</v>
      </c>
    </row>
    <row r="14" spans="1:7">
      <c r="A14" t="s">
        <v>35</v>
      </c>
      <c r="B14" t="s">
        <v>19</v>
      </c>
      <c r="C14" t="s">
        <v>20</v>
      </c>
      <c r="E14" t="b">
        <v>0</v>
      </c>
      <c r="F14" t="s">
        <v>10</v>
      </c>
      <c r="G14" t="s">
        <v>11</v>
      </c>
    </row>
    <row r="15" spans="1:7">
      <c r="A15" t="s">
        <v>36</v>
      </c>
      <c r="B15" t="s">
        <v>19</v>
      </c>
      <c r="C15" t="s">
        <v>20</v>
      </c>
      <c r="E15" t="b">
        <v>0</v>
      </c>
      <c r="F15" t="s">
        <v>10</v>
      </c>
      <c r="G15" t="s">
        <v>11</v>
      </c>
    </row>
    <row r="16" spans="1:7">
      <c r="A16" t="s">
        <v>37</v>
      </c>
      <c r="B16" t="s">
        <v>19</v>
      </c>
      <c r="C16" t="s">
        <v>20</v>
      </c>
      <c r="E16" t="b">
        <v>0</v>
      </c>
      <c r="F16" t="s">
        <v>10</v>
      </c>
      <c r="G16" t="s">
        <v>11</v>
      </c>
    </row>
    <row r="17" spans="1:7">
      <c r="A17" t="s">
        <v>38</v>
      </c>
      <c r="B17" t="s">
        <v>19</v>
      </c>
      <c r="C17" t="s">
        <v>20</v>
      </c>
      <c r="E17" t="b">
        <v>0</v>
      </c>
      <c r="F17" t="s">
        <v>10</v>
      </c>
      <c r="G17" t="s">
        <v>11</v>
      </c>
    </row>
    <row r="18" spans="1:7">
      <c r="A18" t="s">
        <v>39</v>
      </c>
      <c r="B18" t="s">
        <v>19</v>
      </c>
      <c r="C18" t="s">
        <v>20</v>
      </c>
      <c r="E18" t="b">
        <v>0</v>
      </c>
      <c r="F18" t="s">
        <v>10</v>
      </c>
      <c r="G18" t="s">
        <v>11</v>
      </c>
    </row>
    <row r="19" spans="1:7">
      <c r="A19" t="s">
        <v>40</v>
      </c>
      <c r="B19" t="s">
        <v>19</v>
      </c>
      <c r="C19" t="s">
        <v>20</v>
      </c>
      <c r="E19" t="b">
        <v>0</v>
      </c>
      <c r="F19" t="s">
        <v>10</v>
      </c>
      <c r="G19" t="s">
        <v>11</v>
      </c>
    </row>
    <row r="20" spans="1:7">
      <c r="A20" t="s">
        <v>41</v>
      </c>
      <c r="B20" t="s">
        <v>19</v>
      </c>
      <c r="C20" t="s">
        <v>20</v>
      </c>
      <c r="E20" t="b">
        <v>0</v>
      </c>
      <c r="F20" t="s">
        <v>10</v>
      </c>
      <c r="G20" t="s">
        <v>11</v>
      </c>
    </row>
    <row r="21" spans="1:7">
      <c r="A21" t="s">
        <v>42</v>
      </c>
      <c r="B21" t="s">
        <v>19</v>
      </c>
      <c r="C21" t="s">
        <v>20</v>
      </c>
      <c r="E21" t="b">
        <v>0</v>
      </c>
      <c r="F21" t="s">
        <v>10</v>
      </c>
      <c r="G21" t="s">
        <v>11</v>
      </c>
    </row>
    <row r="22" spans="1:7">
      <c r="A22" t="s">
        <v>43</v>
      </c>
      <c r="B22" t="s">
        <v>16</v>
      </c>
      <c r="C22" t="s">
        <v>17</v>
      </c>
      <c r="E22" t="b">
        <v>0</v>
      </c>
      <c r="F22" t="s">
        <v>10</v>
      </c>
      <c r="G22" t="s">
        <v>11</v>
      </c>
    </row>
    <row r="23" spans="1:7">
      <c r="A23" t="s">
        <v>44</v>
      </c>
      <c r="B23" t="s">
        <v>16</v>
      </c>
      <c r="C23" t="s">
        <v>17</v>
      </c>
      <c r="E23" t="b">
        <v>0</v>
      </c>
      <c r="F23" t="s">
        <v>10</v>
      </c>
      <c r="G23" t="s">
        <v>11</v>
      </c>
    </row>
    <row r="24" spans="1:7">
      <c r="A24" t="s">
        <v>45</v>
      </c>
      <c r="B24" t="s">
        <v>16</v>
      </c>
      <c r="C24" t="s">
        <v>17</v>
      </c>
      <c r="E24" t="b">
        <v>0</v>
      </c>
      <c r="F24" t="s">
        <v>10</v>
      </c>
      <c r="G24" t="s">
        <v>11</v>
      </c>
    </row>
    <row r="25" spans="1:7">
      <c r="A25" t="s">
        <v>46</v>
      </c>
      <c r="B25" t="s">
        <v>16</v>
      </c>
      <c r="C25" t="s">
        <v>17</v>
      </c>
      <c r="E25" t="b">
        <v>0</v>
      </c>
      <c r="F25" t="s">
        <v>10</v>
      </c>
      <c r="G25" t="s">
        <v>11</v>
      </c>
    </row>
    <row r="26" spans="1:7">
      <c r="A26" t="s">
        <v>47</v>
      </c>
      <c r="B26" t="s">
        <v>19</v>
      </c>
      <c r="C26" t="s">
        <v>20</v>
      </c>
      <c r="E26" t="b">
        <v>0</v>
      </c>
      <c r="F26" t="s">
        <v>10</v>
      </c>
      <c r="G26" t="s">
        <v>11</v>
      </c>
    </row>
    <row r="27" spans="1:7">
      <c r="A27" t="s">
        <v>48</v>
      </c>
      <c r="B27" t="s">
        <v>16</v>
      </c>
      <c r="C27" t="s">
        <v>17</v>
      </c>
      <c r="E27" t="b">
        <v>0</v>
      </c>
      <c r="F27" t="s">
        <v>10</v>
      </c>
      <c r="G27" t="s">
        <v>11</v>
      </c>
    </row>
    <row r="28" spans="1:7">
      <c r="A28" t="s">
        <v>49</v>
      </c>
      <c r="B28" t="s">
        <v>16</v>
      </c>
      <c r="C28" t="s">
        <v>17</v>
      </c>
      <c r="E28" t="b">
        <v>0</v>
      </c>
      <c r="F28" t="s">
        <v>10</v>
      </c>
      <c r="G28" t="s">
        <v>11</v>
      </c>
    </row>
    <row r="29" spans="1:7">
      <c r="A29" t="s">
        <v>50</v>
      </c>
      <c r="B29" t="s">
        <v>16</v>
      </c>
      <c r="C29" t="s">
        <v>17</v>
      </c>
      <c r="E29" t="b">
        <v>0</v>
      </c>
      <c r="F29" t="s">
        <v>10</v>
      </c>
      <c r="G29" t="s">
        <v>11</v>
      </c>
    </row>
    <row r="30" spans="1:7">
      <c r="A30" t="s">
        <v>51</v>
      </c>
      <c r="B30" t="s">
        <v>22</v>
      </c>
      <c r="C30" t="s">
        <v>23</v>
      </c>
      <c r="E30" t="b">
        <v>0</v>
      </c>
      <c r="F30" t="s">
        <v>10</v>
      </c>
      <c r="G30" t="s">
        <v>11</v>
      </c>
    </row>
    <row r="31" spans="1:7">
      <c r="A31" t="s">
        <v>52</v>
      </c>
      <c r="B31" t="s">
        <v>53</v>
      </c>
      <c r="C31" t="s">
        <v>54</v>
      </c>
      <c r="E31" t="b">
        <v>0</v>
      </c>
      <c r="F31" t="s">
        <v>10</v>
      </c>
      <c r="G31" t="s">
        <v>11</v>
      </c>
    </row>
    <row r="32" spans="1:7">
      <c r="A32" t="s">
        <v>55</v>
      </c>
      <c r="B32" t="s">
        <v>53</v>
      </c>
      <c r="C32" t="s">
        <v>54</v>
      </c>
      <c r="E32" t="b">
        <v>0</v>
      </c>
      <c r="F32" t="s">
        <v>10</v>
      </c>
      <c r="G32" t="s">
        <v>11</v>
      </c>
    </row>
    <row r="33" spans="1:7">
      <c r="A33" t="s">
        <v>56</v>
      </c>
      <c r="B33" t="s">
        <v>53</v>
      </c>
      <c r="C33" t="s">
        <v>54</v>
      </c>
      <c r="E33" t="b">
        <v>0</v>
      </c>
      <c r="F33" t="s">
        <v>10</v>
      </c>
      <c r="G33" t="s">
        <v>11</v>
      </c>
    </row>
    <row r="34" spans="1:7">
      <c r="A34" t="s">
        <v>57</v>
      </c>
      <c r="B34" t="s">
        <v>53</v>
      </c>
      <c r="C34" t="s">
        <v>54</v>
      </c>
      <c r="E34" t="b">
        <v>0</v>
      </c>
      <c r="F34" t="s">
        <v>10</v>
      </c>
      <c r="G34" t="s">
        <v>11</v>
      </c>
    </row>
    <row r="35" spans="1:7">
      <c r="A35" t="s">
        <v>58</v>
      </c>
      <c r="B35" t="s">
        <v>53</v>
      </c>
      <c r="C35" t="s">
        <v>54</v>
      </c>
      <c r="E35" t="b">
        <v>0</v>
      </c>
      <c r="F35" t="s">
        <v>10</v>
      </c>
      <c r="G35" t="s">
        <v>11</v>
      </c>
    </row>
    <row r="36" spans="1:7">
      <c r="A36" t="s">
        <v>59</v>
      </c>
      <c r="B36" t="s">
        <v>53</v>
      </c>
      <c r="C36" t="s">
        <v>54</v>
      </c>
      <c r="E36" t="b">
        <v>0</v>
      </c>
      <c r="F36" t="s">
        <v>10</v>
      </c>
      <c r="G36" t="s">
        <v>11</v>
      </c>
    </row>
    <row r="37" spans="1:7">
      <c r="A37" t="s">
        <v>60</v>
      </c>
      <c r="B37" t="s">
        <v>53</v>
      </c>
      <c r="C37" t="s">
        <v>54</v>
      </c>
      <c r="E37" t="b">
        <v>0</v>
      </c>
      <c r="F37" t="s">
        <v>10</v>
      </c>
      <c r="G37" t="s">
        <v>11</v>
      </c>
    </row>
    <row r="38" spans="1:7">
      <c r="A38" t="s">
        <v>61</v>
      </c>
      <c r="B38" t="s">
        <v>53</v>
      </c>
      <c r="C38" t="s">
        <v>54</v>
      </c>
      <c r="E38" t="b">
        <v>0</v>
      </c>
      <c r="F38" t="s">
        <v>10</v>
      </c>
      <c r="G38" t="s">
        <v>11</v>
      </c>
    </row>
    <row r="39" spans="1:7">
      <c r="A39" t="s">
        <v>62</v>
      </c>
      <c r="B39" t="s">
        <v>53</v>
      </c>
      <c r="C39" t="s">
        <v>54</v>
      </c>
      <c r="E39" t="b">
        <v>0</v>
      </c>
      <c r="F39" t="s">
        <v>10</v>
      </c>
      <c r="G39" t="s">
        <v>11</v>
      </c>
    </row>
    <row r="40" spans="1:7">
      <c r="A40" t="s">
        <v>63</v>
      </c>
      <c r="B40" t="s">
        <v>53</v>
      </c>
      <c r="C40" t="s">
        <v>54</v>
      </c>
      <c r="E40" t="b">
        <v>0</v>
      </c>
      <c r="F40" t="s">
        <v>10</v>
      </c>
      <c r="G40" t="s">
        <v>11</v>
      </c>
    </row>
    <row r="41" spans="1:7">
      <c r="A41" t="s">
        <v>64</v>
      </c>
      <c r="B41" t="s">
        <v>53</v>
      </c>
      <c r="C41" t="s">
        <v>54</v>
      </c>
      <c r="E41" t="b">
        <v>0</v>
      </c>
      <c r="F41" t="s">
        <v>10</v>
      </c>
      <c r="G41" t="s">
        <v>11</v>
      </c>
    </row>
    <row r="42" spans="1:7">
      <c r="A42" t="s">
        <v>65</v>
      </c>
      <c r="B42" t="s">
        <v>53</v>
      </c>
      <c r="C42" t="s">
        <v>54</v>
      </c>
      <c r="E42" t="b">
        <v>0</v>
      </c>
      <c r="F42" t="s">
        <v>10</v>
      </c>
      <c r="G42" t="s">
        <v>11</v>
      </c>
    </row>
    <row r="43" spans="1:7">
      <c r="A43" t="s">
        <v>66</v>
      </c>
      <c r="B43" t="s">
        <v>53</v>
      </c>
      <c r="C43" t="s">
        <v>54</v>
      </c>
      <c r="E43" t="b">
        <v>0</v>
      </c>
      <c r="F43" t="s">
        <v>10</v>
      </c>
      <c r="G43" t="s">
        <v>11</v>
      </c>
    </row>
    <row r="44" spans="1:7">
      <c r="A44" t="s">
        <v>67</v>
      </c>
      <c r="B44" t="s">
        <v>53</v>
      </c>
      <c r="C44" t="s">
        <v>54</v>
      </c>
      <c r="E44" t="b">
        <v>0</v>
      </c>
      <c r="F44" t="s">
        <v>10</v>
      </c>
      <c r="G44" t="s">
        <v>11</v>
      </c>
    </row>
    <row r="45" spans="1:7">
      <c r="A45" t="s">
        <v>68</v>
      </c>
      <c r="B45" t="s">
        <v>53</v>
      </c>
      <c r="C45" t="s">
        <v>54</v>
      </c>
      <c r="E45" t="b">
        <v>0</v>
      </c>
      <c r="F45" t="s">
        <v>10</v>
      </c>
      <c r="G45" t="s">
        <v>11</v>
      </c>
    </row>
    <row r="46" spans="1:7">
      <c r="A46" t="s">
        <v>69</v>
      </c>
      <c r="B46" t="s">
        <v>53</v>
      </c>
      <c r="C46" t="s">
        <v>54</v>
      </c>
      <c r="E46" t="b">
        <v>0</v>
      </c>
      <c r="F46" t="s">
        <v>10</v>
      </c>
      <c r="G46" t="s">
        <v>11</v>
      </c>
    </row>
    <row r="47" spans="1:7">
      <c r="A47" t="s">
        <v>70</v>
      </c>
      <c r="B47" t="s">
        <v>53</v>
      </c>
      <c r="C47" t="s">
        <v>54</v>
      </c>
      <c r="E47" t="b">
        <v>0</v>
      </c>
      <c r="F47" t="s">
        <v>10</v>
      </c>
      <c r="G47" t="s">
        <v>11</v>
      </c>
    </row>
    <row r="48" spans="1:7">
      <c r="A48" t="s">
        <v>71</v>
      </c>
      <c r="B48" t="s">
        <v>53</v>
      </c>
      <c r="C48" t="s">
        <v>54</v>
      </c>
      <c r="E48" t="b">
        <v>0</v>
      </c>
      <c r="F48" t="s">
        <v>10</v>
      </c>
      <c r="G48" t="s">
        <v>11</v>
      </c>
    </row>
    <row r="49" spans="1:7">
      <c r="A49" t="s">
        <v>72</v>
      </c>
      <c r="B49" t="s">
        <v>53</v>
      </c>
      <c r="C49" t="s">
        <v>54</v>
      </c>
      <c r="E49" t="b">
        <v>0</v>
      </c>
      <c r="F49" t="s">
        <v>10</v>
      </c>
      <c r="G49" t="s">
        <v>11</v>
      </c>
    </row>
    <row r="50" spans="1:7">
      <c r="A50" t="s">
        <v>73</v>
      </c>
      <c r="B50" t="s">
        <v>53</v>
      </c>
      <c r="C50" t="s">
        <v>54</v>
      </c>
      <c r="E50" t="b">
        <v>0</v>
      </c>
      <c r="F50" t="s">
        <v>10</v>
      </c>
      <c r="G50" t="s">
        <v>11</v>
      </c>
    </row>
    <row r="51" spans="1:7">
      <c r="A51" t="s">
        <v>53</v>
      </c>
      <c r="B51" t="s">
        <v>53</v>
      </c>
      <c r="C51" t="s">
        <v>54</v>
      </c>
      <c r="E51" t="b">
        <v>0</v>
      </c>
      <c r="F51" t="s">
        <v>10</v>
      </c>
      <c r="G51" t="s">
        <v>11</v>
      </c>
    </row>
    <row r="52" spans="1:7">
      <c r="A52" t="s">
        <v>74</v>
      </c>
      <c r="B52" t="s">
        <v>19</v>
      </c>
      <c r="C52" t="s">
        <v>20</v>
      </c>
      <c r="E52" t="b">
        <v>0</v>
      </c>
      <c r="F52" t="s">
        <v>10</v>
      </c>
      <c r="G52" t="s">
        <v>11</v>
      </c>
    </row>
    <row r="53" spans="1:7">
      <c r="A53" t="s">
        <v>75</v>
      </c>
      <c r="B53" t="s">
        <v>16</v>
      </c>
      <c r="C53" t="s">
        <v>17</v>
      </c>
      <c r="E53" t="b">
        <v>0</v>
      </c>
      <c r="F53" t="s">
        <v>10</v>
      </c>
      <c r="G53" t="s">
        <v>11</v>
      </c>
    </row>
    <row r="54" spans="1:7">
      <c r="A54" t="s">
        <v>76</v>
      </c>
      <c r="B54" t="s">
        <v>19</v>
      </c>
      <c r="C54" t="s">
        <v>20</v>
      </c>
      <c r="E54" t="b">
        <v>0</v>
      </c>
      <c r="F54" t="s">
        <v>10</v>
      </c>
      <c r="G54" t="s">
        <v>11</v>
      </c>
    </row>
    <row r="55" spans="1:7">
      <c r="A55" t="s">
        <v>77</v>
      </c>
      <c r="B55" t="s">
        <v>19</v>
      </c>
      <c r="C55" t="s">
        <v>20</v>
      </c>
      <c r="E55" t="b">
        <v>0</v>
      </c>
      <c r="F55" t="s">
        <v>10</v>
      </c>
      <c r="G55" t="s">
        <v>11</v>
      </c>
    </row>
    <row r="56" spans="1:7">
      <c r="A56" t="s">
        <v>78</v>
      </c>
      <c r="B56" t="s">
        <v>19</v>
      </c>
      <c r="C56" t="s">
        <v>20</v>
      </c>
      <c r="E56" t="b">
        <v>0</v>
      </c>
      <c r="F56" t="s">
        <v>10</v>
      </c>
      <c r="G56" t="s">
        <v>11</v>
      </c>
    </row>
    <row r="57" spans="1:7">
      <c r="A57" t="s">
        <v>79</v>
      </c>
      <c r="B57" t="s">
        <v>19</v>
      </c>
      <c r="C57" t="s">
        <v>20</v>
      </c>
      <c r="E57" t="b">
        <v>0</v>
      </c>
      <c r="F57" t="s">
        <v>10</v>
      </c>
      <c r="G57" t="s">
        <v>11</v>
      </c>
    </row>
    <row r="58" spans="1:7">
      <c r="A58" t="s">
        <v>80</v>
      </c>
      <c r="B58" t="s">
        <v>16</v>
      </c>
      <c r="C58" t="s">
        <v>17</v>
      </c>
      <c r="E58" t="b">
        <v>0</v>
      </c>
      <c r="F58" t="s">
        <v>10</v>
      </c>
      <c r="G58" t="s">
        <v>11</v>
      </c>
    </row>
    <row r="59" spans="1:7">
      <c r="A59" t="s">
        <v>81</v>
      </c>
      <c r="B59" t="s">
        <v>16</v>
      </c>
      <c r="C59" t="s">
        <v>17</v>
      </c>
      <c r="E59" t="b">
        <v>0</v>
      </c>
      <c r="F59" t="s">
        <v>10</v>
      </c>
      <c r="G59" t="s">
        <v>11</v>
      </c>
    </row>
    <row r="60" spans="1:7">
      <c r="A60" t="s">
        <v>82</v>
      </c>
      <c r="B60" t="s">
        <v>19</v>
      </c>
      <c r="C60" t="s">
        <v>20</v>
      </c>
      <c r="E60" t="b">
        <v>0</v>
      </c>
      <c r="F60" t="s">
        <v>10</v>
      </c>
      <c r="G60" t="s">
        <v>11</v>
      </c>
    </row>
    <row r="61" spans="1:7">
      <c r="A61" t="s">
        <v>83</v>
      </c>
      <c r="B61" t="s">
        <v>19</v>
      </c>
      <c r="C61" t="s">
        <v>20</v>
      </c>
      <c r="E61" t="b">
        <v>0</v>
      </c>
      <c r="F61" t="s">
        <v>10</v>
      </c>
      <c r="G61" t="s">
        <v>11</v>
      </c>
    </row>
    <row r="62" spans="1:7">
      <c r="A62" t="s">
        <v>84</v>
      </c>
      <c r="B62" t="s">
        <v>19</v>
      </c>
      <c r="C62" t="s">
        <v>20</v>
      </c>
      <c r="E62" t="b">
        <v>0</v>
      </c>
      <c r="F62" t="s">
        <v>10</v>
      </c>
      <c r="G62" t="s">
        <v>11</v>
      </c>
    </row>
    <row r="63" spans="1:7">
      <c r="A63" t="s">
        <v>85</v>
      </c>
      <c r="B63" t="s">
        <v>19</v>
      </c>
      <c r="C63" t="s">
        <v>20</v>
      </c>
      <c r="E63" t="b">
        <v>0</v>
      </c>
      <c r="F63" t="s">
        <v>10</v>
      </c>
      <c r="G63" t="s">
        <v>11</v>
      </c>
    </row>
    <row r="64" spans="1:7">
      <c r="A64" t="s">
        <v>86</v>
      </c>
      <c r="B64" t="s">
        <v>19</v>
      </c>
      <c r="C64" t="s">
        <v>20</v>
      </c>
      <c r="E64" t="b">
        <v>0</v>
      </c>
      <c r="F64" t="s">
        <v>10</v>
      </c>
      <c r="G64" t="s">
        <v>11</v>
      </c>
    </row>
    <row r="65" spans="1:7">
      <c r="A65" t="s">
        <v>87</v>
      </c>
      <c r="B65" t="s">
        <v>8</v>
      </c>
      <c r="C65" t="s">
        <v>9</v>
      </c>
      <c r="E65" t="b">
        <v>0</v>
      </c>
      <c r="F65" t="s">
        <v>10</v>
      </c>
      <c r="G65" t="s">
        <v>11</v>
      </c>
    </row>
    <row r="66" spans="1:7">
      <c r="A66" t="s">
        <v>88</v>
      </c>
      <c r="B66" t="s">
        <v>16</v>
      </c>
      <c r="C66" t="s">
        <v>17</v>
      </c>
      <c r="E66" t="b">
        <v>0</v>
      </c>
      <c r="F66" t="s">
        <v>10</v>
      </c>
      <c r="G66" t="s">
        <v>11</v>
      </c>
    </row>
    <row r="67" spans="1:7">
      <c r="A67" t="s">
        <v>89</v>
      </c>
      <c r="B67" t="s">
        <v>19</v>
      </c>
      <c r="C67" t="s">
        <v>20</v>
      </c>
      <c r="E67" t="b">
        <v>0</v>
      </c>
      <c r="F67" t="s">
        <v>10</v>
      </c>
      <c r="G67" t="s">
        <v>11</v>
      </c>
    </row>
    <row r="68" spans="1:7">
      <c r="A68" t="s">
        <v>90</v>
      </c>
      <c r="B68" t="s">
        <v>19</v>
      </c>
      <c r="C68" t="s">
        <v>20</v>
      </c>
      <c r="E68" t="b">
        <v>0</v>
      </c>
      <c r="F68" t="s">
        <v>10</v>
      </c>
      <c r="G68" t="s">
        <v>11</v>
      </c>
    </row>
    <row r="69" spans="1:7">
      <c r="A69" t="s">
        <v>91</v>
      </c>
      <c r="B69" t="s">
        <v>19</v>
      </c>
      <c r="C69" t="s">
        <v>20</v>
      </c>
      <c r="E69" t="b">
        <v>0</v>
      </c>
      <c r="F69" t="s">
        <v>10</v>
      </c>
      <c r="G69" t="s">
        <v>11</v>
      </c>
    </row>
    <row r="70" spans="1:7">
      <c r="A70" t="s">
        <v>92</v>
      </c>
      <c r="B70" t="s">
        <v>16</v>
      </c>
      <c r="C70" t="s">
        <v>17</v>
      </c>
      <c r="E70" t="b">
        <v>0</v>
      </c>
      <c r="F70" t="s">
        <v>10</v>
      </c>
      <c r="G70" t="s">
        <v>11</v>
      </c>
    </row>
    <row r="71" spans="1:7">
      <c r="A71" t="s">
        <v>93</v>
      </c>
      <c r="B71" t="s">
        <v>19</v>
      </c>
      <c r="C71" t="s">
        <v>20</v>
      </c>
      <c r="E71" t="b">
        <v>0</v>
      </c>
      <c r="F71" t="s">
        <v>10</v>
      </c>
      <c r="G71" t="s">
        <v>11</v>
      </c>
    </row>
    <row r="72" spans="1:7">
      <c r="A72" t="s">
        <v>94</v>
      </c>
      <c r="B72" t="s">
        <v>26</v>
      </c>
      <c r="C72" t="s">
        <v>27</v>
      </c>
      <c r="E72" t="b">
        <v>0</v>
      </c>
      <c r="F72" t="s">
        <v>28</v>
      </c>
      <c r="G72" t="s">
        <v>29</v>
      </c>
    </row>
    <row r="73" spans="1:7">
      <c r="A73" t="s">
        <v>95</v>
      </c>
      <c r="B73" t="s">
        <v>26</v>
      </c>
      <c r="C73" t="s">
        <v>27</v>
      </c>
      <c r="E73" t="b">
        <v>0</v>
      </c>
      <c r="F73" t="s">
        <v>28</v>
      </c>
      <c r="G73" t="s">
        <v>29</v>
      </c>
    </row>
    <row r="74" spans="1:7">
      <c r="A74" t="s">
        <v>96</v>
      </c>
      <c r="B74" t="s">
        <v>26</v>
      </c>
      <c r="C74" t="s">
        <v>27</v>
      </c>
      <c r="E74" t="b">
        <v>0</v>
      </c>
      <c r="F74" t="s">
        <v>28</v>
      </c>
      <c r="G74" t="s">
        <v>29</v>
      </c>
    </row>
    <row r="75" spans="1:7">
      <c r="A75" t="s">
        <v>97</v>
      </c>
      <c r="B75" t="s">
        <v>19</v>
      </c>
      <c r="C75" t="s">
        <v>20</v>
      </c>
      <c r="E75" t="b">
        <v>0</v>
      </c>
      <c r="F75" t="s">
        <v>10</v>
      </c>
      <c r="G75" t="s">
        <v>11</v>
      </c>
    </row>
    <row r="76" spans="1:7">
      <c r="A76" t="s">
        <v>98</v>
      </c>
      <c r="B76" t="s">
        <v>19</v>
      </c>
      <c r="C76" t="s">
        <v>20</v>
      </c>
      <c r="E76" t="b">
        <v>0</v>
      </c>
      <c r="F76" t="s">
        <v>10</v>
      </c>
      <c r="G76" t="s">
        <v>11</v>
      </c>
    </row>
    <row r="77" spans="1:7">
      <c r="A77" t="s">
        <v>99</v>
      </c>
      <c r="B77" t="s">
        <v>16</v>
      </c>
      <c r="C77" t="s">
        <v>17</v>
      </c>
      <c r="E77" t="b">
        <v>0</v>
      </c>
      <c r="F77" t="s">
        <v>10</v>
      </c>
      <c r="G77" t="s">
        <v>11</v>
      </c>
    </row>
    <row r="78" spans="1:7">
      <c r="A78" t="s">
        <v>100</v>
      </c>
      <c r="B78" t="s">
        <v>19</v>
      </c>
      <c r="C78" t="s">
        <v>20</v>
      </c>
      <c r="E78" t="b">
        <v>0</v>
      </c>
      <c r="F78" t="s">
        <v>10</v>
      </c>
      <c r="G78" t="s">
        <v>11</v>
      </c>
    </row>
    <row r="79" spans="1:7">
      <c r="A79" t="s">
        <v>101</v>
      </c>
      <c r="B79" t="s">
        <v>102</v>
      </c>
      <c r="C79" t="s">
        <v>103</v>
      </c>
      <c r="D79" t="s">
        <v>104</v>
      </c>
      <c r="E79" t="b">
        <v>0</v>
      </c>
      <c r="F79" t="s">
        <v>10</v>
      </c>
      <c r="G79" t="s">
        <v>11</v>
      </c>
    </row>
    <row r="80" spans="1:7">
      <c r="A80" t="s">
        <v>105</v>
      </c>
      <c r="B80" t="s">
        <v>102</v>
      </c>
      <c r="C80" t="s">
        <v>103</v>
      </c>
      <c r="E80" t="b">
        <v>0</v>
      </c>
      <c r="F80" t="s">
        <v>10</v>
      </c>
      <c r="G80" t="s">
        <v>11</v>
      </c>
    </row>
    <row r="81" spans="1:7">
      <c r="A81" t="s">
        <v>106</v>
      </c>
      <c r="B81" t="s">
        <v>102</v>
      </c>
      <c r="C81" t="s">
        <v>103</v>
      </c>
      <c r="E81" t="b">
        <v>0</v>
      </c>
      <c r="F81" t="s">
        <v>10</v>
      </c>
      <c r="G81" t="s">
        <v>11</v>
      </c>
    </row>
    <row r="82" spans="1:7">
      <c r="A82" t="s">
        <v>107</v>
      </c>
      <c r="B82" t="s">
        <v>102</v>
      </c>
      <c r="C82" t="s">
        <v>103</v>
      </c>
      <c r="E82" t="b">
        <v>0</v>
      </c>
      <c r="F82" t="s">
        <v>10</v>
      </c>
      <c r="G82" t="s">
        <v>11</v>
      </c>
    </row>
    <row r="83" spans="1:7">
      <c r="A83" t="s">
        <v>108</v>
      </c>
      <c r="B83" t="s">
        <v>102</v>
      </c>
      <c r="C83" t="s">
        <v>103</v>
      </c>
      <c r="E83" t="b">
        <v>0</v>
      </c>
      <c r="F83" t="s">
        <v>10</v>
      </c>
      <c r="G83" t="s">
        <v>11</v>
      </c>
    </row>
    <row r="84" spans="1:7">
      <c r="A84" t="s">
        <v>109</v>
      </c>
      <c r="B84" t="s">
        <v>13</v>
      </c>
      <c r="C84" t="s">
        <v>14</v>
      </c>
      <c r="E84" t="b">
        <v>0</v>
      </c>
      <c r="F84" t="s">
        <v>10</v>
      </c>
      <c r="G84" t="s">
        <v>11</v>
      </c>
    </row>
    <row r="85" spans="1:7">
      <c r="A85" t="s">
        <v>110</v>
      </c>
      <c r="B85" t="s">
        <v>19</v>
      </c>
      <c r="C85" t="s">
        <v>20</v>
      </c>
      <c r="D85" t="s">
        <v>111</v>
      </c>
      <c r="E85" t="b">
        <v>0</v>
      </c>
      <c r="F85" t="s">
        <v>10</v>
      </c>
      <c r="G85" t="s">
        <v>11</v>
      </c>
    </row>
    <row r="86" spans="1:7">
      <c r="A86" t="s">
        <v>112</v>
      </c>
      <c r="B86" t="s">
        <v>19</v>
      </c>
      <c r="C86" t="s">
        <v>20</v>
      </c>
      <c r="E86" t="b">
        <v>0</v>
      </c>
      <c r="F86" t="s">
        <v>10</v>
      </c>
      <c r="G86" t="s">
        <v>11</v>
      </c>
    </row>
    <row r="87" spans="1:7">
      <c r="A87" t="s">
        <v>113</v>
      </c>
      <c r="B87" t="s">
        <v>26</v>
      </c>
      <c r="C87" t="s">
        <v>27</v>
      </c>
      <c r="E87" t="b">
        <v>0</v>
      </c>
      <c r="F87" t="s">
        <v>28</v>
      </c>
      <c r="G87" t="s">
        <v>29</v>
      </c>
    </row>
    <row r="88" spans="1:7">
      <c r="A88" t="s">
        <v>114</v>
      </c>
      <c r="B88" t="s">
        <v>19</v>
      </c>
      <c r="C88" t="s">
        <v>20</v>
      </c>
      <c r="E88" t="b">
        <v>0</v>
      </c>
      <c r="F88" t="s">
        <v>10</v>
      </c>
      <c r="G88" t="s">
        <v>11</v>
      </c>
    </row>
    <row r="89" spans="1:7">
      <c r="A89" t="s">
        <v>115</v>
      </c>
      <c r="B89" t="s">
        <v>116</v>
      </c>
      <c r="C89" t="s">
        <v>117</v>
      </c>
      <c r="E89" t="b">
        <v>0</v>
      </c>
      <c r="F89" t="s">
        <v>10</v>
      </c>
      <c r="G89" t="s">
        <v>11</v>
      </c>
    </row>
    <row r="90" spans="1:7">
      <c r="A90" t="s">
        <v>118</v>
      </c>
      <c r="B90" t="s">
        <v>116</v>
      </c>
      <c r="C90" t="s">
        <v>117</v>
      </c>
      <c r="E90" t="b">
        <v>0</v>
      </c>
      <c r="F90" t="s">
        <v>10</v>
      </c>
      <c r="G90" t="s">
        <v>11</v>
      </c>
    </row>
    <row r="91" spans="1:7">
      <c r="A91" t="s">
        <v>119</v>
      </c>
      <c r="B91" t="s">
        <v>13</v>
      </c>
      <c r="C91" t="s">
        <v>14</v>
      </c>
      <c r="E91" t="b">
        <v>0</v>
      </c>
      <c r="F91" t="s">
        <v>10</v>
      </c>
      <c r="G91" t="s">
        <v>11</v>
      </c>
    </row>
    <row r="92" spans="1:7">
      <c r="A92" t="s">
        <v>120</v>
      </c>
      <c r="B92" t="s">
        <v>19</v>
      </c>
      <c r="C92" t="s">
        <v>20</v>
      </c>
      <c r="E92" t="b">
        <v>0</v>
      </c>
      <c r="F92" t="s">
        <v>10</v>
      </c>
      <c r="G92" t="s">
        <v>11</v>
      </c>
    </row>
    <row r="93" spans="1:7">
      <c r="A93" t="s">
        <v>121</v>
      </c>
      <c r="B93" t="s">
        <v>13</v>
      </c>
      <c r="C93" t="s">
        <v>14</v>
      </c>
      <c r="D93" t="s">
        <v>122</v>
      </c>
      <c r="E93" t="b">
        <v>0</v>
      </c>
      <c r="F93" t="s">
        <v>10</v>
      </c>
      <c r="G93" t="s">
        <v>11</v>
      </c>
    </row>
    <row r="94" spans="1:7">
      <c r="A94" t="s">
        <v>123</v>
      </c>
      <c r="B94" t="s">
        <v>13</v>
      </c>
      <c r="C94" t="s">
        <v>14</v>
      </c>
      <c r="E94" t="b">
        <v>0</v>
      </c>
      <c r="F94" t="s">
        <v>10</v>
      </c>
      <c r="G94" t="s">
        <v>11</v>
      </c>
    </row>
    <row r="95" spans="1:7">
      <c r="A95" t="s">
        <v>124</v>
      </c>
      <c r="B95" t="s">
        <v>116</v>
      </c>
      <c r="C95" t="s">
        <v>117</v>
      </c>
      <c r="E95" t="b">
        <v>0</v>
      </c>
      <c r="F95" t="s">
        <v>10</v>
      </c>
      <c r="G95" t="s">
        <v>11</v>
      </c>
    </row>
    <row r="96" spans="1:7">
      <c r="A96" t="s">
        <v>125</v>
      </c>
      <c r="B96" t="s">
        <v>116</v>
      </c>
      <c r="C96" t="s">
        <v>117</v>
      </c>
      <c r="E96" t="b">
        <v>0</v>
      </c>
      <c r="F96" t="s">
        <v>10</v>
      </c>
      <c r="G96" t="s">
        <v>11</v>
      </c>
    </row>
    <row r="97" spans="1:7">
      <c r="A97" t="s">
        <v>126</v>
      </c>
      <c r="B97" t="s">
        <v>116</v>
      </c>
      <c r="C97" t="s">
        <v>117</v>
      </c>
      <c r="E97" t="b">
        <v>0</v>
      </c>
      <c r="F97" t="s">
        <v>10</v>
      </c>
      <c r="G97" t="s">
        <v>11</v>
      </c>
    </row>
    <row r="98" spans="1:7">
      <c r="A98" t="s">
        <v>127</v>
      </c>
      <c r="B98" t="s">
        <v>116</v>
      </c>
      <c r="C98" t="s">
        <v>117</v>
      </c>
      <c r="E98" t="b">
        <v>0</v>
      </c>
      <c r="F98" t="s">
        <v>10</v>
      </c>
      <c r="G98" t="s">
        <v>11</v>
      </c>
    </row>
    <row r="99" spans="1:7">
      <c r="A99" t="s">
        <v>128</v>
      </c>
      <c r="B99" t="s">
        <v>19</v>
      </c>
      <c r="C99" t="s">
        <v>20</v>
      </c>
      <c r="E99" t="b">
        <v>0</v>
      </c>
      <c r="F99" t="s">
        <v>10</v>
      </c>
      <c r="G99" t="s">
        <v>11</v>
      </c>
    </row>
    <row r="100" spans="1:7">
      <c r="A100" t="s">
        <v>129</v>
      </c>
      <c r="B100" t="s">
        <v>13</v>
      </c>
      <c r="C100" t="s">
        <v>14</v>
      </c>
      <c r="E100" t="b">
        <v>0</v>
      </c>
      <c r="F100" t="s">
        <v>10</v>
      </c>
      <c r="G100" t="s">
        <v>11</v>
      </c>
    </row>
    <row r="101" spans="1:7">
      <c r="A101" t="s">
        <v>130</v>
      </c>
      <c r="B101" t="s">
        <v>13</v>
      </c>
      <c r="C101" t="s">
        <v>14</v>
      </c>
      <c r="E101" t="b">
        <v>0</v>
      </c>
      <c r="F101" t="s">
        <v>10</v>
      </c>
      <c r="G101" t="s">
        <v>11</v>
      </c>
    </row>
    <row r="102" spans="1:7">
      <c r="A102" t="s">
        <v>131</v>
      </c>
      <c r="B102" t="s">
        <v>16</v>
      </c>
      <c r="C102" t="s">
        <v>17</v>
      </c>
      <c r="E102" t="b">
        <v>0</v>
      </c>
      <c r="F102" t="s">
        <v>10</v>
      </c>
      <c r="G102" t="s">
        <v>11</v>
      </c>
    </row>
    <row r="103" spans="1:7">
      <c r="A103" t="s">
        <v>132</v>
      </c>
      <c r="B103" t="s">
        <v>13</v>
      </c>
      <c r="C103" t="s">
        <v>14</v>
      </c>
      <c r="E103" t="b">
        <v>0</v>
      </c>
      <c r="F103" t="s">
        <v>10</v>
      </c>
      <c r="G103" t="s">
        <v>11</v>
      </c>
    </row>
    <row r="104" spans="1:7">
      <c r="A104" t="s">
        <v>133</v>
      </c>
      <c r="B104" t="s">
        <v>26</v>
      </c>
      <c r="C104" t="s">
        <v>27</v>
      </c>
      <c r="E104" t="b">
        <v>0</v>
      </c>
      <c r="F104" t="s">
        <v>28</v>
      </c>
      <c r="G104" t="s">
        <v>29</v>
      </c>
    </row>
    <row r="105" spans="1:7">
      <c r="A105" t="s">
        <v>134</v>
      </c>
      <c r="B105" t="s">
        <v>26</v>
      </c>
      <c r="C105" t="s">
        <v>27</v>
      </c>
      <c r="E105" t="b">
        <v>0</v>
      </c>
      <c r="F105" t="s">
        <v>28</v>
      </c>
      <c r="G105" t="s">
        <v>29</v>
      </c>
    </row>
    <row r="106" spans="1:7">
      <c r="A106" t="s">
        <v>135</v>
      </c>
      <c r="B106" t="s">
        <v>16</v>
      </c>
      <c r="C106" t="s">
        <v>17</v>
      </c>
      <c r="E106" t="b">
        <v>0</v>
      </c>
      <c r="F106" t="s">
        <v>10</v>
      </c>
      <c r="G106" t="s">
        <v>11</v>
      </c>
    </row>
    <row r="107" spans="1:7">
      <c r="A107" t="s">
        <v>136</v>
      </c>
      <c r="B107" t="s">
        <v>16</v>
      </c>
      <c r="C107" t="s">
        <v>17</v>
      </c>
      <c r="E107" t="b">
        <v>0</v>
      </c>
      <c r="F107" t="s">
        <v>10</v>
      </c>
      <c r="G107" t="s">
        <v>11</v>
      </c>
    </row>
    <row r="108" spans="1:7">
      <c r="A108" t="s">
        <v>137</v>
      </c>
      <c r="B108" t="s">
        <v>19</v>
      </c>
      <c r="C108" t="s">
        <v>20</v>
      </c>
      <c r="E108" t="b">
        <v>0</v>
      </c>
      <c r="F108" t="s">
        <v>10</v>
      </c>
      <c r="G108" t="s">
        <v>11</v>
      </c>
    </row>
    <row r="109" spans="1:7">
      <c r="A109" t="s">
        <v>138</v>
      </c>
      <c r="B109" t="s">
        <v>19</v>
      </c>
      <c r="C109" t="s">
        <v>20</v>
      </c>
      <c r="E109" t="b">
        <v>0</v>
      </c>
      <c r="F109" t="s">
        <v>10</v>
      </c>
      <c r="G109" t="s">
        <v>11</v>
      </c>
    </row>
    <row r="110" spans="1:7">
      <c r="A110" t="s">
        <v>139</v>
      </c>
      <c r="B110" t="s">
        <v>19</v>
      </c>
      <c r="C110" t="s">
        <v>20</v>
      </c>
      <c r="E110" t="b">
        <v>0</v>
      </c>
      <c r="F110" t="s">
        <v>10</v>
      </c>
      <c r="G110" t="s">
        <v>11</v>
      </c>
    </row>
    <row r="111" spans="1:7">
      <c r="A111" t="s">
        <v>140</v>
      </c>
      <c r="B111" t="s">
        <v>19</v>
      </c>
      <c r="C111" t="s">
        <v>20</v>
      </c>
      <c r="E111" t="b">
        <v>0</v>
      </c>
      <c r="F111" t="s">
        <v>10</v>
      </c>
      <c r="G111" t="s">
        <v>11</v>
      </c>
    </row>
    <row r="112" spans="1:7">
      <c r="A112" t="s">
        <v>141</v>
      </c>
      <c r="B112" t="s">
        <v>19</v>
      </c>
      <c r="C112" t="s">
        <v>20</v>
      </c>
      <c r="E112" t="b">
        <v>0</v>
      </c>
      <c r="F112" t="s">
        <v>10</v>
      </c>
      <c r="G112" t="s">
        <v>11</v>
      </c>
    </row>
    <row r="113" spans="1:7">
      <c r="A113" t="s">
        <v>142</v>
      </c>
      <c r="B113" t="s">
        <v>19</v>
      </c>
      <c r="C113" t="s">
        <v>20</v>
      </c>
      <c r="E113" t="b">
        <v>0</v>
      </c>
      <c r="F113" t="s">
        <v>10</v>
      </c>
      <c r="G113" t="s">
        <v>11</v>
      </c>
    </row>
    <row r="114" spans="1:7">
      <c r="A114" t="s">
        <v>143</v>
      </c>
      <c r="B114" t="s">
        <v>19</v>
      </c>
      <c r="C114" t="s">
        <v>20</v>
      </c>
      <c r="E114" t="b">
        <v>0</v>
      </c>
      <c r="F114" t="s">
        <v>10</v>
      </c>
      <c r="G114" t="s">
        <v>11</v>
      </c>
    </row>
    <row r="115" spans="1:7">
      <c r="A115" t="s">
        <v>144</v>
      </c>
      <c r="B115" t="s">
        <v>26</v>
      </c>
      <c r="C115" t="s">
        <v>27</v>
      </c>
      <c r="E115" t="b">
        <v>0</v>
      </c>
      <c r="F115" t="s">
        <v>10</v>
      </c>
      <c r="G115" t="s">
        <v>11</v>
      </c>
    </row>
    <row r="116" spans="1:7">
      <c r="A116" t="s">
        <v>145</v>
      </c>
      <c r="B116" t="s">
        <v>8</v>
      </c>
      <c r="C116" t="s">
        <v>9</v>
      </c>
      <c r="E116" t="b">
        <v>0</v>
      </c>
      <c r="F116" t="s">
        <v>10</v>
      </c>
      <c r="G116" t="s">
        <v>11</v>
      </c>
    </row>
    <row r="117" spans="1:7">
      <c r="A117" t="s">
        <v>146</v>
      </c>
      <c r="B117" t="s">
        <v>22</v>
      </c>
      <c r="C117" t="s">
        <v>23</v>
      </c>
      <c r="E117" t="b">
        <v>0</v>
      </c>
      <c r="F117" t="s">
        <v>10</v>
      </c>
      <c r="G117" t="s">
        <v>11</v>
      </c>
    </row>
    <row r="118" spans="1:7">
      <c r="A118" t="s">
        <v>147</v>
      </c>
      <c r="B118" t="s">
        <v>22</v>
      </c>
      <c r="C118" t="s">
        <v>23</v>
      </c>
      <c r="E118" t="b">
        <v>0</v>
      </c>
      <c r="F118" t="s">
        <v>10</v>
      </c>
      <c r="G118" t="s">
        <v>11</v>
      </c>
    </row>
    <row r="119" spans="1:7">
      <c r="A119" t="s">
        <v>148</v>
      </c>
      <c r="B119" t="s">
        <v>22</v>
      </c>
      <c r="C119" t="s">
        <v>23</v>
      </c>
      <c r="E119" t="b">
        <v>0</v>
      </c>
      <c r="F119" t="s">
        <v>10</v>
      </c>
      <c r="G119" t="s">
        <v>11</v>
      </c>
    </row>
    <row r="120" spans="1:7">
      <c r="A120" t="s">
        <v>149</v>
      </c>
      <c r="B120" t="s">
        <v>22</v>
      </c>
      <c r="C120" t="s">
        <v>23</v>
      </c>
      <c r="E120" t="b">
        <v>0</v>
      </c>
      <c r="F120" t="s">
        <v>10</v>
      </c>
      <c r="G120" t="s">
        <v>11</v>
      </c>
    </row>
    <row r="121" spans="1:7">
      <c r="A121" t="s">
        <v>150</v>
      </c>
      <c r="B121" t="s">
        <v>22</v>
      </c>
      <c r="C121" t="s">
        <v>23</v>
      </c>
      <c r="E121" t="b">
        <v>0</v>
      </c>
      <c r="F121" t="s">
        <v>10</v>
      </c>
      <c r="G121" t="s">
        <v>11</v>
      </c>
    </row>
    <row r="122" spans="1:7">
      <c r="A122" t="s">
        <v>151</v>
      </c>
      <c r="B122" t="s">
        <v>22</v>
      </c>
      <c r="C122" t="s">
        <v>23</v>
      </c>
      <c r="E122" t="b">
        <v>0</v>
      </c>
      <c r="F122" t="s">
        <v>10</v>
      </c>
      <c r="G122" t="s">
        <v>11</v>
      </c>
    </row>
    <row r="123" spans="1:7">
      <c r="A123" t="s">
        <v>152</v>
      </c>
      <c r="B123" t="s">
        <v>22</v>
      </c>
      <c r="C123" t="s">
        <v>23</v>
      </c>
      <c r="E123" t="b">
        <v>0</v>
      </c>
      <c r="F123" t="s">
        <v>10</v>
      </c>
      <c r="G123" t="s">
        <v>11</v>
      </c>
    </row>
    <row r="124" spans="1:7">
      <c r="A124" t="s">
        <v>153</v>
      </c>
      <c r="B124" t="s">
        <v>22</v>
      </c>
      <c r="C124" t="s">
        <v>23</v>
      </c>
      <c r="E124" t="b">
        <v>0</v>
      </c>
      <c r="F124" t="s">
        <v>10</v>
      </c>
      <c r="G124" t="s">
        <v>11</v>
      </c>
    </row>
    <row r="125" spans="1:7">
      <c r="A125" t="s">
        <v>154</v>
      </c>
      <c r="B125" t="s">
        <v>22</v>
      </c>
      <c r="C125" t="s">
        <v>23</v>
      </c>
      <c r="E125" t="b">
        <v>0</v>
      </c>
      <c r="F125" t="s">
        <v>10</v>
      </c>
      <c r="G125" t="s">
        <v>11</v>
      </c>
    </row>
    <row r="126" spans="1:7">
      <c r="A126" t="s">
        <v>155</v>
      </c>
      <c r="B126" t="s">
        <v>8</v>
      </c>
      <c r="C126" t="s">
        <v>9</v>
      </c>
      <c r="E126" t="b">
        <v>0</v>
      </c>
      <c r="F126" t="s">
        <v>10</v>
      </c>
      <c r="G126" t="s">
        <v>11</v>
      </c>
    </row>
    <row r="127" spans="1:7">
      <c r="A127" t="s">
        <v>156</v>
      </c>
      <c r="B127" t="s">
        <v>8</v>
      </c>
      <c r="C127" t="s">
        <v>9</v>
      </c>
      <c r="E127" t="b">
        <v>0</v>
      </c>
      <c r="F127" t="s">
        <v>10</v>
      </c>
      <c r="G127" t="s">
        <v>11</v>
      </c>
    </row>
    <row r="128" spans="1:7">
      <c r="A128" t="s">
        <v>157</v>
      </c>
      <c r="B128" t="s">
        <v>8</v>
      </c>
      <c r="C128" t="s">
        <v>9</v>
      </c>
      <c r="E128" t="b">
        <v>0</v>
      </c>
      <c r="F128" t="s">
        <v>10</v>
      </c>
      <c r="G128" t="s">
        <v>11</v>
      </c>
    </row>
    <row r="129" spans="1:7">
      <c r="A129" t="s">
        <v>158</v>
      </c>
      <c r="B129" t="s">
        <v>8</v>
      </c>
      <c r="C129" t="s">
        <v>9</v>
      </c>
      <c r="E129" t="b">
        <v>0</v>
      </c>
      <c r="F129" t="s">
        <v>10</v>
      </c>
      <c r="G129" t="s">
        <v>11</v>
      </c>
    </row>
    <row r="130" spans="1:7">
      <c r="A130" t="s">
        <v>159</v>
      </c>
      <c r="B130" t="s">
        <v>8</v>
      </c>
      <c r="C130" t="s">
        <v>9</v>
      </c>
      <c r="E130" t="b">
        <v>0</v>
      </c>
      <c r="F130" t="s">
        <v>10</v>
      </c>
      <c r="G130" t="s">
        <v>11</v>
      </c>
    </row>
    <row r="131" spans="1:7">
      <c r="A131" t="s">
        <v>160</v>
      </c>
      <c r="B131" t="s">
        <v>8</v>
      </c>
      <c r="C131" t="s">
        <v>9</v>
      </c>
      <c r="E131" t="b">
        <v>0</v>
      </c>
      <c r="F131" t="s">
        <v>10</v>
      </c>
      <c r="G131" t="s">
        <v>11</v>
      </c>
    </row>
    <row r="132" spans="1:7">
      <c r="A132" t="s">
        <v>161</v>
      </c>
      <c r="B132" t="s">
        <v>8</v>
      </c>
      <c r="C132" t="s">
        <v>9</v>
      </c>
      <c r="E132" t="b">
        <v>0</v>
      </c>
      <c r="F132" t="s">
        <v>10</v>
      </c>
      <c r="G132" t="s">
        <v>11</v>
      </c>
    </row>
    <row r="133" spans="1:7">
      <c r="A133" t="s">
        <v>162</v>
      </c>
      <c r="B133" t="s">
        <v>8</v>
      </c>
      <c r="C133" t="s">
        <v>9</v>
      </c>
      <c r="E133" t="b">
        <v>0</v>
      </c>
      <c r="F133" t="s">
        <v>10</v>
      </c>
      <c r="G133" t="s">
        <v>11</v>
      </c>
    </row>
    <row r="134" spans="1:7">
      <c r="A134" t="s">
        <v>163</v>
      </c>
      <c r="B134" t="s">
        <v>8</v>
      </c>
      <c r="C134" t="s">
        <v>9</v>
      </c>
      <c r="E134" t="b">
        <v>0</v>
      </c>
      <c r="F134" t="s">
        <v>10</v>
      </c>
      <c r="G134" t="s">
        <v>11</v>
      </c>
    </row>
    <row r="135" spans="1:7">
      <c r="A135" t="s">
        <v>164</v>
      </c>
      <c r="B135" t="s">
        <v>19</v>
      </c>
      <c r="C135" t="s">
        <v>20</v>
      </c>
      <c r="E135" t="b">
        <v>0</v>
      </c>
      <c r="F135" t="s">
        <v>10</v>
      </c>
      <c r="G135" t="s">
        <v>11</v>
      </c>
    </row>
    <row r="136" spans="1:7">
      <c r="A136" t="s">
        <v>165</v>
      </c>
      <c r="B136" t="s">
        <v>19</v>
      </c>
      <c r="C136" t="s">
        <v>20</v>
      </c>
      <c r="E136" t="b">
        <v>0</v>
      </c>
      <c r="F136" t="s">
        <v>10</v>
      </c>
      <c r="G136" t="s">
        <v>11</v>
      </c>
    </row>
    <row r="137" spans="1:7">
      <c r="A137" t="s">
        <v>166</v>
      </c>
      <c r="B137" t="s">
        <v>19</v>
      </c>
      <c r="C137" t="s">
        <v>20</v>
      </c>
      <c r="E137" t="b">
        <v>0</v>
      </c>
      <c r="F137" t="s">
        <v>10</v>
      </c>
      <c r="G137" t="s">
        <v>11</v>
      </c>
    </row>
    <row r="138" spans="1:7">
      <c r="A138" t="s">
        <v>167</v>
      </c>
      <c r="B138" t="s">
        <v>19</v>
      </c>
      <c r="C138" t="s">
        <v>20</v>
      </c>
      <c r="E138" t="b">
        <v>0</v>
      </c>
      <c r="F138" t="s">
        <v>10</v>
      </c>
      <c r="G138" t="s">
        <v>11</v>
      </c>
    </row>
    <row r="139" spans="1:7">
      <c r="A139" t="s">
        <v>168</v>
      </c>
      <c r="B139" t="s">
        <v>19</v>
      </c>
      <c r="C139" t="s">
        <v>20</v>
      </c>
      <c r="E139" t="b">
        <v>0</v>
      </c>
      <c r="F139" t="s">
        <v>10</v>
      </c>
      <c r="G139" t="s">
        <v>11</v>
      </c>
    </row>
    <row r="140" spans="1:7">
      <c r="A140" t="s">
        <v>169</v>
      </c>
      <c r="B140" t="s">
        <v>19</v>
      </c>
      <c r="C140" t="s">
        <v>20</v>
      </c>
      <c r="E140" t="b">
        <v>0</v>
      </c>
      <c r="F140" t="s">
        <v>10</v>
      </c>
      <c r="G140" t="s">
        <v>11</v>
      </c>
    </row>
    <row r="141" spans="1:7">
      <c r="A141" t="s">
        <v>170</v>
      </c>
      <c r="B141" t="s">
        <v>19</v>
      </c>
      <c r="C141" t="s">
        <v>20</v>
      </c>
      <c r="E141" t="b">
        <v>0</v>
      </c>
      <c r="F141" t="s">
        <v>10</v>
      </c>
      <c r="G141" t="s">
        <v>11</v>
      </c>
    </row>
    <row r="142" spans="1:7">
      <c r="A142" t="s">
        <v>171</v>
      </c>
      <c r="B142" t="s">
        <v>19</v>
      </c>
      <c r="C142" t="s">
        <v>20</v>
      </c>
      <c r="E142" t="b">
        <v>0</v>
      </c>
      <c r="F142" t="s">
        <v>10</v>
      </c>
      <c r="G142" t="s">
        <v>11</v>
      </c>
    </row>
    <row r="143" spans="1:7">
      <c r="A143" t="s">
        <v>172</v>
      </c>
      <c r="B143" t="s">
        <v>19</v>
      </c>
      <c r="C143" t="s">
        <v>20</v>
      </c>
      <c r="E143" t="b">
        <v>0</v>
      </c>
      <c r="F143" t="s">
        <v>10</v>
      </c>
      <c r="G143" t="s">
        <v>11</v>
      </c>
    </row>
    <row r="144" spans="1:7">
      <c r="A144" t="s">
        <v>173</v>
      </c>
      <c r="B144" t="s">
        <v>22</v>
      </c>
      <c r="C144" t="s">
        <v>23</v>
      </c>
      <c r="E144" t="b">
        <v>0</v>
      </c>
      <c r="F144" t="s">
        <v>10</v>
      </c>
      <c r="G144" t="s">
        <v>11</v>
      </c>
    </row>
    <row r="145" spans="1:7">
      <c r="A145" t="s">
        <v>174</v>
      </c>
      <c r="B145" t="s">
        <v>8</v>
      </c>
      <c r="C145" t="s">
        <v>9</v>
      </c>
      <c r="E145" t="b">
        <v>0</v>
      </c>
      <c r="F145" t="s">
        <v>10</v>
      </c>
      <c r="G145" t="s">
        <v>11</v>
      </c>
    </row>
    <row r="146" spans="1:7">
      <c r="A146" t="s">
        <v>175</v>
      </c>
      <c r="B146" t="s">
        <v>19</v>
      </c>
      <c r="C146" t="s">
        <v>20</v>
      </c>
      <c r="E146" t="b">
        <v>0</v>
      </c>
      <c r="F146" t="s">
        <v>10</v>
      </c>
      <c r="G146" t="s">
        <v>11</v>
      </c>
    </row>
    <row r="147" spans="1:7">
      <c r="A147" t="s">
        <v>176</v>
      </c>
      <c r="B147" t="s">
        <v>19</v>
      </c>
      <c r="C147" t="s">
        <v>20</v>
      </c>
      <c r="E147" t="b">
        <v>0</v>
      </c>
      <c r="F147" t="s">
        <v>10</v>
      </c>
      <c r="G147" t="s">
        <v>11</v>
      </c>
    </row>
    <row r="148" spans="1:7">
      <c r="A148" t="s">
        <v>177</v>
      </c>
      <c r="B148" t="s">
        <v>16</v>
      </c>
      <c r="C148" t="s">
        <v>17</v>
      </c>
      <c r="E148" t="b">
        <v>0</v>
      </c>
      <c r="F148" t="s">
        <v>10</v>
      </c>
      <c r="G148" t="s">
        <v>11</v>
      </c>
    </row>
    <row r="149" spans="1:7">
      <c r="A149" t="s">
        <v>178</v>
      </c>
      <c r="B149" t="s">
        <v>19</v>
      </c>
      <c r="C149" t="s">
        <v>20</v>
      </c>
      <c r="E149" t="b">
        <v>0</v>
      </c>
      <c r="F149" t="s">
        <v>10</v>
      </c>
      <c r="G149" t="s">
        <v>11</v>
      </c>
    </row>
    <row r="150" spans="1:7">
      <c r="A150" t="s">
        <v>179</v>
      </c>
      <c r="B150" t="s">
        <v>26</v>
      </c>
      <c r="C150" t="s">
        <v>27</v>
      </c>
      <c r="E150" t="b">
        <v>0</v>
      </c>
      <c r="F150" t="s">
        <v>28</v>
      </c>
      <c r="G150" t="s">
        <v>29</v>
      </c>
    </row>
    <row r="151" spans="1:7">
      <c r="A151" t="s">
        <v>180</v>
      </c>
      <c r="B151" t="s">
        <v>13</v>
      </c>
      <c r="C151" t="s">
        <v>14</v>
      </c>
      <c r="E151" t="b">
        <v>0</v>
      </c>
      <c r="F151" t="s">
        <v>10</v>
      </c>
      <c r="G151" t="s">
        <v>11</v>
      </c>
    </row>
    <row r="152" spans="1:7">
      <c r="A152" t="s">
        <v>181</v>
      </c>
      <c r="B152" t="s">
        <v>13</v>
      </c>
      <c r="C152" t="s">
        <v>14</v>
      </c>
      <c r="E152" t="b">
        <v>0</v>
      </c>
      <c r="F152" t="s">
        <v>10</v>
      </c>
      <c r="G152" t="s">
        <v>11</v>
      </c>
    </row>
    <row r="153" spans="1:7">
      <c r="A153" t="s">
        <v>182</v>
      </c>
      <c r="B153" t="s">
        <v>22</v>
      </c>
      <c r="C153" t="s">
        <v>23</v>
      </c>
      <c r="E153" t="b">
        <v>0</v>
      </c>
      <c r="F153" t="s">
        <v>10</v>
      </c>
      <c r="G153" t="s">
        <v>11</v>
      </c>
    </row>
    <row r="154" spans="1:7">
      <c r="A154" t="s">
        <v>183</v>
      </c>
      <c r="B154" t="s">
        <v>22</v>
      </c>
      <c r="C154" t="s">
        <v>23</v>
      </c>
      <c r="E154" t="b">
        <v>0</v>
      </c>
      <c r="F154" t="s">
        <v>10</v>
      </c>
      <c r="G154" t="s">
        <v>11</v>
      </c>
    </row>
    <row r="155" spans="1:7">
      <c r="A155" t="s">
        <v>184</v>
      </c>
      <c r="B155" t="s">
        <v>22</v>
      </c>
      <c r="C155" t="s">
        <v>23</v>
      </c>
      <c r="E155" t="b">
        <v>0</v>
      </c>
      <c r="F155" t="s">
        <v>10</v>
      </c>
      <c r="G155" t="s">
        <v>11</v>
      </c>
    </row>
    <row r="156" spans="1:7">
      <c r="A156" t="s">
        <v>185</v>
      </c>
      <c r="B156" t="s">
        <v>22</v>
      </c>
      <c r="C156" t="s">
        <v>23</v>
      </c>
      <c r="E156" t="b">
        <v>0</v>
      </c>
      <c r="F156" t="s">
        <v>10</v>
      </c>
      <c r="G156" t="s">
        <v>11</v>
      </c>
    </row>
    <row r="157" spans="1:7">
      <c r="A157" t="s">
        <v>186</v>
      </c>
      <c r="B157" t="s">
        <v>22</v>
      </c>
      <c r="C157" t="s">
        <v>23</v>
      </c>
      <c r="E157" t="b">
        <v>0</v>
      </c>
      <c r="F157" t="s">
        <v>10</v>
      </c>
      <c r="G157" t="s">
        <v>11</v>
      </c>
    </row>
    <row r="158" spans="1:7">
      <c r="A158" t="s">
        <v>187</v>
      </c>
      <c r="B158" t="s">
        <v>19</v>
      </c>
      <c r="C158" t="s">
        <v>20</v>
      </c>
      <c r="E158" t="b">
        <v>0</v>
      </c>
      <c r="F158" t="s">
        <v>10</v>
      </c>
      <c r="G158" t="s">
        <v>11</v>
      </c>
    </row>
    <row r="159" spans="1:7">
      <c r="A159" t="s">
        <v>188</v>
      </c>
      <c r="B159" t="s">
        <v>19</v>
      </c>
      <c r="C159" t="s">
        <v>20</v>
      </c>
      <c r="E159" t="b">
        <v>0</v>
      </c>
      <c r="F159" t="s">
        <v>10</v>
      </c>
      <c r="G159" t="s">
        <v>11</v>
      </c>
    </row>
    <row r="160" spans="1:7">
      <c r="A160" t="s">
        <v>189</v>
      </c>
      <c r="B160" t="s">
        <v>19</v>
      </c>
      <c r="C160" t="s">
        <v>20</v>
      </c>
      <c r="E160" t="b">
        <v>0</v>
      </c>
      <c r="F160" t="s">
        <v>10</v>
      </c>
      <c r="G160" t="s">
        <v>11</v>
      </c>
    </row>
    <row r="161" spans="1:7">
      <c r="A161" t="s">
        <v>190</v>
      </c>
      <c r="B161" t="s">
        <v>19</v>
      </c>
      <c r="C161" t="s">
        <v>20</v>
      </c>
      <c r="E161" t="b">
        <v>0</v>
      </c>
      <c r="F161" t="s">
        <v>10</v>
      </c>
      <c r="G161" t="s">
        <v>11</v>
      </c>
    </row>
    <row r="162" spans="1:7">
      <c r="A162" t="s">
        <v>191</v>
      </c>
      <c r="B162" t="s">
        <v>19</v>
      </c>
      <c r="C162" t="s">
        <v>20</v>
      </c>
      <c r="E162" t="b">
        <v>0</v>
      </c>
      <c r="F162" t="s">
        <v>10</v>
      </c>
      <c r="G162" t="s">
        <v>11</v>
      </c>
    </row>
    <row r="163" spans="1:7">
      <c r="A163" t="s">
        <v>192</v>
      </c>
      <c r="B163" t="s">
        <v>19</v>
      </c>
      <c r="C163" t="s">
        <v>20</v>
      </c>
      <c r="E163" t="b">
        <v>0</v>
      </c>
      <c r="F163" t="s">
        <v>10</v>
      </c>
      <c r="G163" t="s">
        <v>11</v>
      </c>
    </row>
    <row r="164" spans="1:7">
      <c r="A164" t="s">
        <v>193</v>
      </c>
      <c r="B164" t="s">
        <v>13</v>
      </c>
      <c r="C164" t="s">
        <v>14</v>
      </c>
      <c r="D164" t="s">
        <v>111</v>
      </c>
      <c r="E164" t="b">
        <v>0</v>
      </c>
      <c r="F164" t="s">
        <v>10</v>
      </c>
      <c r="G164" t="s">
        <v>11</v>
      </c>
    </row>
    <row r="165" spans="1:7">
      <c r="A165" t="s">
        <v>194</v>
      </c>
      <c r="B165" t="s">
        <v>16</v>
      </c>
      <c r="C165" t="s">
        <v>17</v>
      </c>
      <c r="E165" t="b">
        <v>0</v>
      </c>
      <c r="F165" t="s">
        <v>10</v>
      </c>
      <c r="G165" t="s">
        <v>11</v>
      </c>
    </row>
    <row r="166" spans="1:7">
      <c r="A166" t="s">
        <v>195</v>
      </c>
      <c r="B166" t="s">
        <v>16</v>
      </c>
      <c r="C166" t="s">
        <v>17</v>
      </c>
      <c r="E166" t="b">
        <v>0</v>
      </c>
      <c r="F166" t="s">
        <v>10</v>
      </c>
      <c r="G166" t="s">
        <v>11</v>
      </c>
    </row>
    <row r="167" spans="1:7">
      <c r="A167" t="s">
        <v>196</v>
      </c>
      <c r="B167" t="s">
        <v>16</v>
      </c>
      <c r="C167" t="s">
        <v>17</v>
      </c>
      <c r="E167" t="b">
        <v>0</v>
      </c>
      <c r="F167" t="s">
        <v>10</v>
      </c>
      <c r="G167" t="s">
        <v>11</v>
      </c>
    </row>
    <row r="168" spans="1:7">
      <c r="A168" t="s">
        <v>197</v>
      </c>
      <c r="B168" t="s">
        <v>16</v>
      </c>
      <c r="C168" t="s">
        <v>17</v>
      </c>
      <c r="E168" t="b">
        <v>0</v>
      </c>
      <c r="F168" t="s">
        <v>10</v>
      </c>
      <c r="G168" t="s">
        <v>11</v>
      </c>
    </row>
    <row r="169" spans="1:7">
      <c r="A169" t="s">
        <v>198</v>
      </c>
      <c r="B169" t="s">
        <v>19</v>
      </c>
      <c r="C169" t="s">
        <v>20</v>
      </c>
      <c r="E169" t="b">
        <v>0</v>
      </c>
      <c r="F169" t="s">
        <v>10</v>
      </c>
      <c r="G169" t="s">
        <v>11</v>
      </c>
    </row>
    <row r="170" spans="1:7">
      <c r="A170" t="s">
        <v>199</v>
      </c>
      <c r="B170" t="s">
        <v>16</v>
      </c>
      <c r="C170" t="s">
        <v>17</v>
      </c>
      <c r="E170" t="b">
        <v>0</v>
      </c>
      <c r="F170" t="s">
        <v>10</v>
      </c>
      <c r="G170" t="s">
        <v>11</v>
      </c>
    </row>
    <row r="171" spans="1:7">
      <c r="A171" t="s">
        <v>200</v>
      </c>
      <c r="B171" t="s">
        <v>19</v>
      </c>
      <c r="C171" t="s">
        <v>20</v>
      </c>
      <c r="E171" t="b">
        <v>0</v>
      </c>
      <c r="F171" t="s">
        <v>10</v>
      </c>
      <c r="G171" t="s">
        <v>11</v>
      </c>
    </row>
    <row r="172" spans="1:7">
      <c r="A172" t="s">
        <v>201</v>
      </c>
      <c r="B172" t="s">
        <v>16</v>
      </c>
      <c r="C172" t="s">
        <v>17</v>
      </c>
      <c r="E172" t="b">
        <v>0</v>
      </c>
      <c r="F172" t="s">
        <v>10</v>
      </c>
      <c r="G172" t="s">
        <v>11</v>
      </c>
    </row>
    <row r="173" spans="1:7">
      <c r="A173" t="s">
        <v>202</v>
      </c>
      <c r="B173" t="s">
        <v>16</v>
      </c>
      <c r="C173" t="s">
        <v>17</v>
      </c>
      <c r="E173" t="b">
        <v>0</v>
      </c>
      <c r="F173" t="s">
        <v>10</v>
      </c>
      <c r="G173" t="s">
        <v>11</v>
      </c>
    </row>
    <row r="174" spans="1:7">
      <c r="A174" t="s">
        <v>203</v>
      </c>
      <c r="B174" t="s">
        <v>16</v>
      </c>
      <c r="C174" t="s">
        <v>17</v>
      </c>
      <c r="E174" t="b">
        <v>0</v>
      </c>
      <c r="F174" t="s">
        <v>10</v>
      </c>
      <c r="G174" t="s">
        <v>11</v>
      </c>
    </row>
    <row r="175" spans="1:7">
      <c r="A175" t="s">
        <v>204</v>
      </c>
      <c r="B175" t="s">
        <v>13</v>
      </c>
      <c r="C175" t="s">
        <v>14</v>
      </c>
      <c r="D175" t="s">
        <v>111</v>
      </c>
      <c r="E175" t="b">
        <v>0</v>
      </c>
      <c r="F175" t="s">
        <v>10</v>
      </c>
      <c r="G175" t="s">
        <v>11</v>
      </c>
    </row>
    <row r="176" spans="1:7">
      <c r="A176" t="s">
        <v>205</v>
      </c>
      <c r="B176" t="s">
        <v>19</v>
      </c>
      <c r="C176" t="s">
        <v>20</v>
      </c>
      <c r="E176" t="b">
        <v>0</v>
      </c>
      <c r="F176" t="s">
        <v>10</v>
      </c>
      <c r="G176" t="s">
        <v>11</v>
      </c>
    </row>
    <row r="177" spans="1:7">
      <c r="A177" t="s">
        <v>206</v>
      </c>
      <c r="B177" t="s">
        <v>19</v>
      </c>
      <c r="C177" t="s">
        <v>20</v>
      </c>
      <c r="E177" t="b">
        <v>0</v>
      </c>
      <c r="F177" t="s">
        <v>10</v>
      </c>
      <c r="G177" t="s">
        <v>11</v>
      </c>
    </row>
    <row r="178" spans="1:7">
      <c r="A178" t="s">
        <v>207</v>
      </c>
      <c r="B178" t="s">
        <v>19</v>
      </c>
      <c r="C178" t="s">
        <v>20</v>
      </c>
      <c r="E178" t="b">
        <v>0</v>
      </c>
      <c r="F178" t="s">
        <v>10</v>
      </c>
      <c r="G178" t="s">
        <v>11</v>
      </c>
    </row>
    <row r="179" spans="1:7">
      <c r="A179" t="s">
        <v>208</v>
      </c>
      <c r="B179" t="s">
        <v>19</v>
      </c>
      <c r="C179" t="s">
        <v>20</v>
      </c>
      <c r="E179" t="b">
        <v>0</v>
      </c>
      <c r="F179" t="s">
        <v>10</v>
      </c>
      <c r="G179" t="s">
        <v>11</v>
      </c>
    </row>
    <row r="180" spans="1:7">
      <c r="A180" t="s">
        <v>209</v>
      </c>
      <c r="B180" t="s">
        <v>210</v>
      </c>
      <c r="C180" t="s">
        <v>211</v>
      </c>
      <c r="E180" t="b">
        <v>0</v>
      </c>
      <c r="F180" t="s">
        <v>10</v>
      </c>
      <c r="G180" t="s">
        <v>11</v>
      </c>
    </row>
    <row r="181" spans="1:7">
      <c r="A181" t="s">
        <v>212</v>
      </c>
      <c r="B181" t="s">
        <v>16</v>
      </c>
      <c r="C181" t="s">
        <v>17</v>
      </c>
      <c r="E181" t="b">
        <v>0</v>
      </c>
      <c r="F181" t="s">
        <v>10</v>
      </c>
      <c r="G181" t="s">
        <v>11</v>
      </c>
    </row>
    <row r="182" spans="1:7">
      <c r="A182" t="s">
        <v>213</v>
      </c>
      <c r="B182" t="s">
        <v>16</v>
      </c>
      <c r="C182" t="s">
        <v>17</v>
      </c>
      <c r="E182" t="b">
        <v>0</v>
      </c>
      <c r="F182" t="s">
        <v>10</v>
      </c>
      <c r="G182" t="s">
        <v>11</v>
      </c>
    </row>
    <row r="183" spans="1:7">
      <c r="A183" t="s">
        <v>214</v>
      </c>
      <c r="B183" t="s">
        <v>13</v>
      </c>
      <c r="C183" t="s">
        <v>14</v>
      </c>
      <c r="E183" t="b">
        <v>0</v>
      </c>
      <c r="F183" t="s">
        <v>10</v>
      </c>
      <c r="G183" t="s">
        <v>11</v>
      </c>
    </row>
    <row r="184" spans="1:7">
      <c r="A184" t="s">
        <v>215</v>
      </c>
      <c r="B184" t="s">
        <v>16</v>
      </c>
      <c r="C184" t="s">
        <v>17</v>
      </c>
      <c r="E184" t="b">
        <v>0</v>
      </c>
      <c r="F184" t="s">
        <v>10</v>
      </c>
      <c r="G184" t="s">
        <v>11</v>
      </c>
    </row>
    <row r="185" spans="1:7">
      <c r="A185" t="s">
        <v>216</v>
      </c>
      <c r="B185" t="s">
        <v>16</v>
      </c>
      <c r="C185" t="s">
        <v>17</v>
      </c>
      <c r="E185" t="b">
        <v>0</v>
      </c>
      <c r="F185" t="s">
        <v>10</v>
      </c>
      <c r="G185" t="s">
        <v>11</v>
      </c>
    </row>
    <row r="186" spans="1:7">
      <c r="A186" t="s">
        <v>217</v>
      </c>
      <c r="B186" t="s">
        <v>16</v>
      </c>
      <c r="C186" t="s">
        <v>17</v>
      </c>
      <c r="E186" t="b">
        <v>0</v>
      </c>
      <c r="F186" t="s">
        <v>10</v>
      </c>
      <c r="G186" t="s">
        <v>11</v>
      </c>
    </row>
    <row r="187" spans="1:7">
      <c r="A187" t="s">
        <v>218</v>
      </c>
      <c r="B187" t="s">
        <v>16</v>
      </c>
      <c r="C187" t="s">
        <v>17</v>
      </c>
      <c r="E187" t="b">
        <v>0</v>
      </c>
      <c r="F187" t="s">
        <v>10</v>
      </c>
      <c r="G187" t="s">
        <v>11</v>
      </c>
    </row>
    <row r="188" spans="1:7">
      <c r="A188" t="s">
        <v>219</v>
      </c>
      <c r="B188" t="s">
        <v>19</v>
      </c>
      <c r="C188" t="s">
        <v>20</v>
      </c>
      <c r="E188" t="b">
        <v>0</v>
      </c>
      <c r="F188" t="s">
        <v>10</v>
      </c>
      <c r="G188" t="s">
        <v>11</v>
      </c>
    </row>
    <row r="189" spans="1:7">
      <c r="A189" t="s">
        <v>220</v>
      </c>
      <c r="B189" t="s">
        <v>16</v>
      </c>
      <c r="C189" t="s">
        <v>17</v>
      </c>
      <c r="E189" t="b">
        <v>0</v>
      </c>
      <c r="F189" t="s">
        <v>10</v>
      </c>
      <c r="G189" t="s">
        <v>11</v>
      </c>
    </row>
    <row r="190" spans="1:7">
      <c r="A190" t="s">
        <v>221</v>
      </c>
      <c r="B190" t="s">
        <v>19</v>
      </c>
      <c r="C190" t="s">
        <v>20</v>
      </c>
      <c r="E190" t="b">
        <v>0</v>
      </c>
      <c r="F190" t="s">
        <v>10</v>
      </c>
      <c r="G190" t="s">
        <v>11</v>
      </c>
    </row>
    <row r="191" spans="1:7">
      <c r="A191" t="s">
        <v>222</v>
      </c>
      <c r="B191" t="s">
        <v>26</v>
      </c>
      <c r="C191" t="s">
        <v>27</v>
      </c>
      <c r="E191" t="b">
        <v>0</v>
      </c>
      <c r="F191" t="s">
        <v>28</v>
      </c>
      <c r="G191" t="s">
        <v>29</v>
      </c>
    </row>
    <row r="192" spans="1:7">
      <c r="A192" t="s">
        <v>223</v>
      </c>
      <c r="B192" t="s">
        <v>19</v>
      </c>
      <c r="C192" t="s">
        <v>20</v>
      </c>
      <c r="E192" t="b">
        <v>0</v>
      </c>
      <c r="F192" t="s">
        <v>10</v>
      </c>
      <c r="G192" t="s">
        <v>11</v>
      </c>
    </row>
    <row r="193" spans="1:7">
      <c r="A193" t="s">
        <v>224</v>
      </c>
      <c r="B193" t="s">
        <v>16</v>
      </c>
      <c r="C193" t="s">
        <v>17</v>
      </c>
      <c r="E193" t="b">
        <v>0</v>
      </c>
      <c r="F193" t="s">
        <v>10</v>
      </c>
      <c r="G193" t="s">
        <v>11</v>
      </c>
    </row>
    <row r="194" spans="1:7">
      <c r="A194" t="s">
        <v>225</v>
      </c>
      <c r="B194" t="s">
        <v>26</v>
      </c>
      <c r="C194" t="s">
        <v>27</v>
      </c>
      <c r="E194" t="b">
        <v>0</v>
      </c>
      <c r="F194" t="s">
        <v>28</v>
      </c>
      <c r="G194" t="s">
        <v>29</v>
      </c>
    </row>
    <row r="195" spans="1:7">
      <c r="A195" t="s">
        <v>226</v>
      </c>
      <c r="B195" t="s">
        <v>22</v>
      </c>
      <c r="C195" t="s">
        <v>23</v>
      </c>
      <c r="E195" t="b">
        <v>0</v>
      </c>
      <c r="F195" t="s">
        <v>10</v>
      </c>
      <c r="G195" t="s">
        <v>11</v>
      </c>
    </row>
    <row r="196" spans="1:7">
      <c r="A196" t="s">
        <v>227</v>
      </c>
      <c r="B196" t="s">
        <v>22</v>
      </c>
      <c r="C196" t="s">
        <v>23</v>
      </c>
      <c r="E196" t="b">
        <v>0</v>
      </c>
      <c r="F196" t="s">
        <v>10</v>
      </c>
      <c r="G196" t="s">
        <v>11</v>
      </c>
    </row>
    <row r="197" spans="1:7">
      <c r="A197" t="s">
        <v>228</v>
      </c>
      <c r="B197" t="s">
        <v>16</v>
      </c>
      <c r="C197" t="s">
        <v>17</v>
      </c>
      <c r="E197" t="b">
        <v>0</v>
      </c>
      <c r="F197" t="s">
        <v>10</v>
      </c>
      <c r="G197" t="s">
        <v>11</v>
      </c>
    </row>
    <row r="198" spans="1:7">
      <c r="A198" t="s">
        <v>229</v>
      </c>
      <c r="B198" t="s">
        <v>19</v>
      </c>
      <c r="C198" t="s">
        <v>20</v>
      </c>
      <c r="E198" t="b">
        <v>0</v>
      </c>
      <c r="F198" t="s">
        <v>10</v>
      </c>
      <c r="G198" t="s">
        <v>11</v>
      </c>
    </row>
    <row r="199" spans="1:7">
      <c r="A199" t="s">
        <v>230</v>
      </c>
      <c r="B199" t="s">
        <v>16</v>
      </c>
      <c r="C199" t="s">
        <v>17</v>
      </c>
      <c r="E199" t="b">
        <v>0</v>
      </c>
      <c r="F199" t="s">
        <v>10</v>
      </c>
      <c r="G199" t="s">
        <v>11</v>
      </c>
    </row>
    <row r="200" spans="1:7">
      <c r="A200" t="s">
        <v>231</v>
      </c>
      <c r="B200" t="s">
        <v>16</v>
      </c>
      <c r="C200" t="s">
        <v>17</v>
      </c>
      <c r="E200" t="b">
        <v>0</v>
      </c>
      <c r="F200" t="s">
        <v>10</v>
      </c>
      <c r="G200" t="s">
        <v>11</v>
      </c>
    </row>
    <row r="201" spans="1:7">
      <c r="A201" t="s">
        <v>232</v>
      </c>
      <c r="B201" t="s">
        <v>13</v>
      </c>
      <c r="C201" t="s">
        <v>14</v>
      </c>
      <c r="D201" t="s">
        <v>111</v>
      </c>
      <c r="E201" t="b">
        <v>0</v>
      </c>
      <c r="F201" t="s">
        <v>10</v>
      </c>
      <c r="G201" t="s">
        <v>11</v>
      </c>
    </row>
    <row r="202" spans="1:7">
      <c r="A202" t="s">
        <v>233</v>
      </c>
      <c r="B202" t="s">
        <v>19</v>
      </c>
      <c r="C202" t="s">
        <v>20</v>
      </c>
      <c r="E202" t="b">
        <v>0</v>
      </c>
      <c r="F202" t="s">
        <v>10</v>
      </c>
      <c r="G202" t="s">
        <v>11</v>
      </c>
    </row>
    <row r="203" spans="1:7">
      <c r="A203" t="s">
        <v>234</v>
      </c>
      <c r="B203" t="s">
        <v>13</v>
      </c>
      <c r="C203" t="s">
        <v>14</v>
      </c>
      <c r="E203" t="b">
        <v>0</v>
      </c>
      <c r="F203" t="s">
        <v>10</v>
      </c>
      <c r="G203" t="s">
        <v>11</v>
      </c>
    </row>
    <row r="204" spans="1:7">
      <c r="A204" t="s">
        <v>235</v>
      </c>
      <c r="B204" t="s">
        <v>19</v>
      </c>
      <c r="C204" t="s">
        <v>20</v>
      </c>
      <c r="E204" t="b">
        <v>0</v>
      </c>
      <c r="F204" t="s">
        <v>10</v>
      </c>
      <c r="G204" t="s">
        <v>11</v>
      </c>
    </row>
    <row r="205" spans="1:7">
      <c r="A205" t="s">
        <v>236</v>
      </c>
      <c r="B205" t="s">
        <v>19</v>
      </c>
      <c r="C205" t="s">
        <v>20</v>
      </c>
      <c r="E205" t="b">
        <v>0</v>
      </c>
      <c r="F205" t="s">
        <v>10</v>
      </c>
      <c r="G205" t="s">
        <v>11</v>
      </c>
    </row>
    <row r="206" spans="1:7">
      <c r="A206" t="s">
        <v>237</v>
      </c>
      <c r="B206" t="s">
        <v>19</v>
      </c>
      <c r="C206" t="s">
        <v>20</v>
      </c>
      <c r="E206" t="b">
        <v>0</v>
      </c>
      <c r="F206" t="s">
        <v>10</v>
      </c>
      <c r="G206" t="s">
        <v>11</v>
      </c>
    </row>
    <row r="207" spans="1:7">
      <c r="A207" t="s">
        <v>238</v>
      </c>
      <c r="B207" t="s">
        <v>19</v>
      </c>
      <c r="C207" t="s">
        <v>20</v>
      </c>
      <c r="E207" t="b">
        <v>0</v>
      </c>
      <c r="F207" t="s">
        <v>10</v>
      </c>
      <c r="G207" t="s">
        <v>11</v>
      </c>
    </row>
    <row r="208" spans="1:7">
      <c r="A208" t="s">
        <v>239</v>
      </c>
      <c r="B208" t="s">
        <v>19</v>
      </c>
      <c r="C208" t="s">
        <v>20</v>
      </c>
      <c r="D208" t="s">
        <v>111</v>
      </c>
      <c r="E208" t="b">
        <v>0</v>
      </c>
      <c r="F208" t="s">
        <v>10</v>
      </c>
      <c r="G208" t="s">
        <v>11</v>
      </c>
    </row>
    <row r="209" spans="1:7">
      <c r="A209" t="s">
        <v>240</v>
      </c>
      <c r="B209" t="s">
        <v>19</v>
      </c>
      <c r="C209" t="s">
        <v>20</v>
      </c>
      <c r="E209" t="b">
        <v>0</v>
      </c>
      <c r="F209" t="s">
        <v>10</v>
      </c>
      <c r="G209" t="s">
        <v>11</v>
      </c>
    </row>
    <row r="210" spans="1:7">
      <c r="A210" t="s">
        <v>241</v>
      </c>
      <c r="B210" t="s">
        <v>16</v>
      </c>
      <c r="C210" t="s">
        <v>17</v>
      </c>
      <c r="E210" t="b">
        <v>0</v>
      </c>
      <c r="F210" t="s">
        <v>10</v>
      </c>
      <c r="G210" t="s">
        <v>11</v>
      </c>
    </row>
    <row r="211" spans="1:7">
      <c r="A211" t="s">
        <v>242</v>
      </c>
      <c r="B211" t="s">
        <v>16</v>
      </c>
      <c r="C211" t="s">
        <v>17</v>
      </c>
      <c r="E211" t="b">
        <v>0</v>
      </c>
      <c r="F211" t="s">
        <v>10</v>
      </c>
      <c r="G211" t="s">
        <v>11</v>
      </c>
    </row>
    <row r="212" spans="1:7">
      <c r="A212" t="s">
        <v>243</v>
      </c>
      <c r="B212" t="s">
        <v>19</v>
      </c>
      <c r="C212" t="s">
        <v>20</v>
      </c>
      <c r="E212" t="b">
        <v>0</v>
      </c>
      <c r="F212" t="s">
        <v>10</v>
      </c>
      <c r="G212" t="s">
        <v>11</v>
      </c>
    </row>
    <row r="213" spans="1:7">
      <c r="A213" t="s">
        <v>244</v>
      </c>
      <c r="B213" t="s">
        <v>19</v>
      </c>
      <c r="C213" t="s">
        <v>20</v>
      </c>
      <c r="E213" t="b">
        <v>0</v>
      </c>
      <c r="F213" t="s">
        <v>10</v>
      </c>
      <c r="G213" t="s">
        <v>11</v>
      </c>
    </row>
    <row r="214" spans="1:7">
      <c r="A214" t="s">
        <v>245</v>
      </c>
      <c r="B214" t="s">
        <v>19</v>
      </c>
      <c r="C214" t="s">
        <v>20</v>
      </c>
      <c r="E214" t="b">
        <v>0</v>
      </c>
      <c r="F214" t="s">
        <v>10</v>
      </c>
      <c r="G214" t="s">
        <v>11</v>
      </c>
    </row>
    <row r="215" spans="1:7">
      <c r="A215" t="s">
        <v>246</v>
      </c>
      <c r="B215" t="s">
        <v>16</v>
      </c>
      <c r="C215" t="s">
        <v>17</v>
      </c>
      <c r="E215" t="b">
        <v>0</v>
      </c>
      <c r="F215" t="s">
        <v>10</v>
      </c>
      <c r="G215" t="s">
        <v>11</v>
      </c>
    </row>
    <row r="216" spans="1:7">
      <c r="A216" t="s">
        <v>247</v>
      </c>
      <c r="B216" t="s">
        <v>19</v>
      </c>
      <c r="C216" t="s">
        <v>20</v>
      </c>
      <c r="E216" t="b">
        <v>0</v>
      </c>
      <c r="F216" t="s">
        <v>10</v>
      </c>
      <c r="G216" t="s">
        <v>11</v>
      </c>
    </row>
    <row r="217" spans="1:7">
      <c r="A217" t="s">
        <v>248</v>
      </c>
      <c r="B217" t="s">
        <v>19</v>
      </c>
      <c r="C217" t="s">
        <v>20</v>
      </c>
      <c r="E217" t="b">
        <v>0</v>
      </c>
      <c r="F217" t="s">
        <v>10</v>
      </c>
      <c r="G217" t="s">
        <v>11</v>
      </c>
    </row>
    <row r="218" spans="1:7">
      <c r="A218" t="s">
        <v>249</v>
      </c>
      <c r="B218" t="s">
        <v>19</v>
      </c>
      <c r="C218" t="s">
        <v>20</v>
      </c>
      <c r="E218" t="b">
        <v>0</v>
      </c>
      <c r="F218" t="s">
        <v>10</v>
      </c>
      <c r="G218" t="s">
        <v>11</v>
      </c>
    </row>
    <row r="219" spans="1:7">
      <c r="A219" t="s">
        <v>250</v>
      </c>
      <c r="B219" t="s">
        <v>19</v>
      </c>
      <c r="C219" t="s">
        <v>20</v>
      </c>
      <c r="E219" t="b">
        <v>0</v>
      </c>
      <c r="F219" t="s">
        <v>10</v>
      </c>
      <c r="G219" t="s">
        <v>11</v>
      </c>
    </row>
    <row r="220" spans="1:7">
      <c r="A220" t="s">
        <v>251</v>
      </c>
      <c r="B220" t="s">
        <v>19</v>
      </c>
      <c r="C220" t="s">
        <v>20</v>
      </c>
      <c r="E220" t="b">
        <v>0</v>
      </c>
      <c r="F220" t="s">
        <v>10</v>
      </c>
      <c r="G220" t="s">
        <v>11</v>
      </c>
    </row>
    <row r="221" spans="1:7">
      <c r="A221" t="s">
        <v>252</v>
      </c>
      <c r="B221" t="s">
        <v>19</v>
      </c>
      <c r="C221" t="s">
        <v>20</v>
      </c>
      <c r="E221" t="b">
        <v>0</v>
      </c>
      <c r="F221" t="s">
        <v>10</v>
      </c>
      <c r="G221" t="s">
        <v>11</v>
      </c>
    </row>
    <row r="222" spans="1:7">
      <c r="A222" t="s">
        <v>253</v>
      </c>
      <c r="B222" t="s">
        <v>16</v>
      </c>
      <c r="C222" t="s">
        <v>17</v>
      </c>
      <c r="E222" t="b">
        <v>0</v>
      </c>
      <c r="F222" t="s">
        <v>10</v>
      </c>
      <c r="G222" t="s">
        <v>11</v>
      </c>
    </row>
    <row r="223" spans="1:7">
      <c r="A223" t="s">
        <v>254</v>
      </c>
      <c r="B223" t="s">
        <v>19</v>
      </c>
      <c r="C223" t="s">
        <v>20</v>
      </c>
      <c r="E223" t="b">
        <v>0</v>
      </c>
      <c r="F223" t="s">
        <v>10</v>
      </c>
      <c r="G223" t="s">
        <v>11</v>
      </c>
    </row>
    <row r="224" spans="1:7">
      <c r="A224" t="s">
        <v>255</v>
      </c>
      <c r="B224" t="s">
        <v>19</v>
      </c>
      <c r="C224" t="s">
        <v>20</v>
      </c>
      <c r="E224" t="b">
        <v>0</v>
      </c>
      <c r="F224" t="s">
        <v>10</v>
      </c>
      <c r="G224" t="s">
        <v>11</v>
      </c>
    </row>
    <row r="225" spans="1:7">
      <c r="A225" t="s">
        <v>256</v>
      </c>
      <c r="B225" t="s">
        <v>19</v>
      </c>
      <c r="C225" t="s">
        <v>20</v>
      </c>
      <c r="E225" t="b">
        <v>0</v>
      </c>
      <c r="F225" t="s">
        <v>10</v>
      </c>
      <c r="G225" t="s">
        <v>11</v>
      </c>
    </row>
    <row r="226" spans="1:7">
      <c r="A226" t="s">
        <v>257</v>
      </c>
      <c r="B226" t="s">
        <v>19</v>
      </c>
      <c r="C226" t="s">
        <v>20</v>
      </c>
      <c r="E226" t="b">
        <v>0</v>
      </c>
      <c r="F226" t="s">
        <v>10</v>
      </c>
      <c r="G226" t="s">
        <v>11</v>
      </c>
    </row>
    <row r="227" spans="1:7">
      <c r="A227" t="s">
        <v>258</v>
      </c>
      <c r="B227" t="s">
        <v>19</v>
      </c>
      <c r="C227" t="s">
        <v>20</v>
      </c>
      <c r="E227" t="b">
        <v>0</v>
      </c>
      <c r="F227" t="s">
        <v>10</v>
      </c>
      <c r="G227" t="s">
        <v>11</v>
      </c>
    </row>
    <row r="228" spans="1:7">
      <c r="A228" t="s">
        <v>259</v>
      </c>
      <c r="B228" t="s">
        <v>8</v>
      </c>
      <c r="C228" t="s">
        <v>9</v>
      </c>
      <c r="E228" t="b">
        <v>0</v>
      </c>
      <c r="F228" t="s">
        <v>10</v>
      </c>
      <c r="G228" t="s">
        <v>11</v>
      </c>
    </row>
    <row r="229" spans="1:7">
      <c r="A229" t="s">
        <v>260</v>
      </c>
      <c r="B229" t="s">
        <v>13</v>
      </c>
      <c r="C229" t="s">
        <v>14</v>
      </c>
      <c r="E229" t="b">
        <v>0</v>
      </c>
      <c r="F229" t="s">
        <v>10</v>
      </c>
      <c r="G229" t="s">
        <v>11</v>
      </c>
    </row>
    <row r="230" spans="1:7">
      <c r="A230" t="s">
        <v>261</v>
      </c>
      <c r="B230" t="s">
        <v>13</v>
      </c>
      <c r="C230" t="s">
        <v>14</v>
      </c>
      <c r="E230" t="b">
        <v>0</v>
      </c>
      <c r="F230" t="s">
        <v>10</v>
      </c>
      <c r="G230" t="s">
        <v>11</v>
      </c>
    </row>
  </sheetData>
  <sheetProtection algorithmName="SHA-512" hashValue="T1PEwXc5N6R1Qg54wUi0KKZUm7MCjPYnHRkRJBoH8EVcm3HXFLXzzSzRTJVUGWm8FhnBzPQzQmvGgS5n2A/Njw==" saltValue="FSdciyQ6+4NakSnYOsjYhA==" spinCount="100000" sheet="1" objects="1" scenarios="1" formatColumns="0" deleteRows="0" autoFilter="0" pivotTables="0"/>
  <pageMargins left="0.7" right="0.7" top="0.75" bottom="0.75" header="0.3" footer="0.3"/>
  <customProperties>
    <customPr name="_pios_id" r:id="rId1"/>
  </customPropertie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3B8DD-5EBB-4981-B4CA-71071F2BDC5E}">
  <dimension ref="A1:K13"/>
  <sheetViews>
    <sheetView tabSelected="1" workbookViewId="0">
      <selection activeCell="B20" sqref="B20"/>
    </sheetView>
  </sheetViews>
  <sheetFormatPr defaultRowHeight="14.4"/>
  <cols>
    <col min="2" max="2" width="70.5546875" bestFit="1" customWidth="1"/>
  </cols>
  <sheetData>
    <row r="1" spans="1:11">
      <c r="A1" s="249" t="s">
        <v>1506</v>
      </c>
      <c r="B1" s="249"/>
      <c r="C1" s="249"/>
      <c r="D1" s="249"/>
      <c r="E1" s="249"/>
      <c r="F1" s="249"/>
      <c r="G1" s="249"/>
      <c r="H1" s="249"/>
      <c r="I1" s="249"/>
      <c r="J1" s="249"/>
      <c r="K1" s="249"/>
    </row>
    <row r="2" spans="1:11">
      <c r="A2" s="249"/>
      <c r="B2" s="249"/>
      <c r="C2" s="249"/>
      <c r="D2" s="249"/>
      <c r="E2" s="249"/>
      <c r="F2" s="249"/>
      <c r="G2" s="249"/>
      <c r="H2" s="249"/>
      <c r="I2" s="249"/>
      <c r="J2" s="249"/>
      <c r="K2" s="249"/>
    </row>
    <row r="3" spans="1:11">
      <c r="A3" s="249"/>
      <c r="B3" s="249"/>
      <c r="C3" s="249"/>
      <c r="D3" s="249"/>
      <c r="E3" s="249"/>
      <c r="F3" s="249"/>
      <c r="G3" s="249"/>
      <c r="H3" s="249"/>
      <c r="I3" s="249"/>
      <c r="J3" s="249"/>
      <c r="K3" s="249"/>
    </row>
    <row r="4" spans="1:11">
      <c r="A4" s="250" t="s">
        <v>1511</v>
      </c>
      <c r="B4" s="250"/>
      <c r="C4" s="250"/>
      <c r="D4" s="250"/>
      <c r="E4" s="250"/>
      <c r="F4" s="250"/>
      <c r="G4" s="250"/>
      <c r="H4" s="250"/>
      <c r="I4" s="250"/>
      <c r="J4" s="250"/>
      <c r="K4" s="250"/>
    </row>
    <row r="5" spans="1:11">
      <c r="A5" s="250"/>
      <c r="B5" s="250"/>
      <c r="C5" s="250"/>
      <c r="D5" s="250"/>
      <c r="E5" s="250"/>
      <c r="F5" s="250"/>
      <c r="G5" s="250"/>
      <c r="H5" s="250"/>
      <c r="I5" s="250"/>
      <c r="J5" s="250"/>
      <c r="K5" s="250"/>
    </row>
    <row r="6" spans="1:11">
      <c r="A6" s="251"/>
      <c r="B6" s="251"/>
      <c r="C6" s="251"/>
      <c r="D6" s="251"/>
      <c r="E6" s="251"/>
      <c r="F6" s="251"/>
      <c r="G6" s="251"/>
      <c r="H6" s="251"/>
      <c r="I6" s="251"/>
      <c r="J6" s="251"/>
      <c r="K6" s="251"/>
    </row>
    <row r="7" spans="1:11" ht="20.399999999999999">
      <c r="A7" s="251"/>
      <c r="B7" s="252"/>
      <c r="C7" s="252"/>
      <c r="D7" s="252"/>
      <c r="E7" s="252"/>
      <c r="F7" s="252"/>
      <c r="G7" s="252"/>
      <c r="H7" s="252"/>
      <c r="I7" s="252"/>
      <c r="J7" s="252"/>
      <c r="K7" s="251"/>
    </row>
    <row r="8" spans="1:11" ht="20.399999999999999">
      <c r="A8" s="251"/>
      <c r="B8" s="253" t="s">
        <v>1507</v>
      </c>
      <c r="C8" s="254"/>
      <c r="D8" s="254"/>
      <c r="E8" s="254"/>
      <c r="F8" s="254"/>
      <c r="G8" s="254"/>
      <c r="H8" s="254"/>
      <c r="I8" s="254"/>
      <c r="J8" s="255"/>
      <c r="K8" s="251"/>
    </row>
    <row r="9" spans="1:11" ht="20.399999999999999">
      <c r="A9" s="251"/>
      <c r="B9" s="253" t="s">
        <v>1508</v>
      </c>
      <c r="C9" s="256"/>
      <c r="D9" s="256"/>
      <c r="E9" s="256"/>
      <c r="F9" s="256"/>
      <c r="G9" s="256"/>
      <c r="H9" s="256"/>
      <c r="I9" s="256"/>
      <c r="J9" s="255"/>
      <c r="K9" s="251"/>
    </row>
    <row r="10" spans="1:11" ht="20.399999999999999">
      <c r="A10" s="251"/>
      <c r="B10" s="253" t="s">
        <v>1509</v>
      </c>
      <c r="C10" s="257"/>
      <c r="D10" s="257"/>
      <c r="E10" s="257"/>
      <c r="F10" s="257"/>
      <c r="G10" s="255"/>
      <c r="H10" s="255"/>
      <c r="I10" s="255"/>
      <c r="J10" s="255"/>
      <c r="K10" s="251"/>
    </row>
    <row r="11" spans="1:11" ht="20.399999999999999">
      <c r="A11" s="251"/>
      <c r="B11" s="253" t="s">
        <v>1510</v>
      </c>
      <c r="C11" s="257"/>
      <c r="D11" s="257"/>
      <c r="E11" s="257"/>
      <c r="F11" s="257"/>
      <c r="G11" s="255"/>
      <c r="H11" s="255"/>
      <c r="I11" s="255"/>
      <c r="J11" s="255"/>
      <c r="K11" s="251"/>
    </row>
    <row r="12" spans="1:11">
      <c r="A12" s="251"/>
      <c r="B12" s="251"/>
      <c r="C12" s="251"/>
      <c r="D12" s="251"/>
      <c r="E12" s="251"/>
      <c r="F12" s="251"/>
      <c r="G12" s="251"/>
      <c r="H12" s="251"/>
      <c r="I12" s="251"/>
      <c r="J12" s="251"/>
      <c r="K12" s="251"/>
    </row>
    <row r="13" spans="1:11">
      <c r="A13" s="251"/>
      <c r="B13" s="251"/>
      <c r="C13" s="251"/>
      <c r="D13" s="251"/>
      <c r="E13" s="251"/>
      <c r="F13" s="251"/>
      <c r="G13" s="251"/>
      <c r="H13" s="251"/>
      <c r="I13" s="251"/>
      <c r="J13" s="251"/>
      <c r="K13" s="251"/>
    </row>
  </sheetData>
  <mergeCells count="4">
    <mergeCell ref="A1:K3"/>
    <mergeCell ref="A4:K5"/>
    <mergeCell ref="B7:J7"/>
    <mergeCell ref="C8: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F04F-3028-4FE0-9448-68EC36EDC91A}">
  <sheetPr>
    <tabColor theme="4" tint="0.79998168889431442"/>
  </sheetPr>
  <dimension ref="A1:BJ232"/>
  <sheetViews>
    <sheetView showGridLines="0" zoomScale="90" zoomScaleNormal="90" workbookViewId="0">
      <pane ySplit="22" topLeftCell="A23" activePane="bottomLeft" state="frozen"/>
      <selection pane="bottomLeft"/>
    </sheetView>
  </sheetViews>
  <sheetFormatPr defaultColWidth="8.6640625" defaultRowHeight="14.4"/>
  <cols>
    <col min="1" max="1" width="7.44140625" style="43" customWidth="1"/>
    <col min="2" max="2" width="11" style="43" customWidth="1"/>
    <col min="3" max="3" width="42.33203125" style="43" customWidth="1"/>
    <col min="4" max="4" width="9.6640625" style="43" customWidth="1"/>
    <col min="5" max="5" width="14.33203125" style="43" customWidth="1"/>
    <col min="6" max="6" width="18.6640625" style="43" bestFit="1" customWidth="1"/>
    <col min="7" max="7" width="14.33203125" style="43" customWidth="1"/>
    <col min="8" max="8" width="13.33203125" style="43" customWidth="1"/>
    <col min="9" max="9" width="14.33203125" style="43" customWidth="1"/>
    <col min="10" max="10" width="14.6640625" style="43" customWidth="1"/>
    <col min="11" max="11" width="12.33203125" style="43" customWidth="1"/>
    <col min="12" max="13" width="11.33203125" style="43" customWidth="1"/>
    <col min="14" max="14" width="12.5546875" style="43" customWidth="1"/>
    <col min="15" max="15" width="8.6640625" style="43" customWidth="1"/>
    <col min="16" max="16" width="14.44140625" style="43" bestFit="1" customWidth="1"/>
    <col min="17" max="17" width="15.33203125" style="43" customWidth="1"/>
    <col min="18" max="18" width="14.33203125" style="43" customWidth="1"/>
    <col min="19" max="19" width="14.33203125" style="50" bestFit="1" customWidth="1"/>
    <col min="20" max="20" width="18.33203125" style="50" bestFit="1" customWidth="1"/>
    <col min="21" max="21" width="20.44140625" style="50" bestFit="1" customWidth="1"/>
    <col min="22" max="22" width="26.33203125" style="43" bestFit="1" customWidth="1"/>
    <col min="23" max="23" width="20.44140625" style="43" bestFit="1" customWidth="1"/>
    <col min="24" max="24" width="33.6640625" style="43" bestFit="1" customWidth="1"/>
    <col min="25" max="25" width="14.6640625" style="51" customWidth="1"/>
    <col min="26" max="26" width="31.33203125" style="51" bestFit="1" customWidth="1"/>
    <col min="27" max="27" width="17.5546875" style="51" customWidth="1"/>
    <col min="28" max="28" width="15.33203125" style="51" customWidth="1"/>
    <col min="29" max="29" width="14.6640625" style="43" customWidth="1"/>
    <col min="30" max="30" width="13.5546875" style="51" customWidth="1"/>
    <col min="31" max="31" width="18.33203125" style="51" customWidth="1"/>
    <col min="32" max="32" width="13" style="43" customWidth="1"/>
    <col min="33" max="33" width="10.33203125" style="52" customWidth="1"/>
    <col min="34" max="34" width="18.6640625" style="52" bestFit="1" customWidth="1"/>
    <col min="35" max="35" width="22.6640625" style="43" customWidth="1"/>
    <col min="36" max="36" width="19.33203125" style="43" customWidth="1"/>
    <col min="37" max="37" width="16.6640625" style="53" customWidth="1"/>
    <col min="38" max="38" width="14.6640625" style="43" customWidth="1"/>
    <col min="39" max="39" width="11.5546875" style="43" customWidth="1"/>
    <col min="40" max="40" width="19.6640625" style="43" customWidth="1"/>
    <col min="41" max="41" width="17.6640625" style="53" customWidth="1"/>
    <col min="42" max="42" width="73.109375" style="53" bestFit="1" customWidth="1"/>
    <col min="43" max="43" width="15.44140625" style="43" customWidth="1"/>
    <col min="44" max="44" width="15.44140625" style="43" bestFit="1" customWidth="1"/>
    <col min="45" max="45" width="16.44140625" style="43" customWidth="1"/>
    <col min="46" max="46" width="11.33203125" style="43" customWidth="1"/>
    <col min="47" max="47" width="13" style="43" customWidth="1"/>
    <col min="48" max="51" width="8.6640625" style="43"/>
    <col min="52" max="55" width="14.6640625" style="43" customWidth="1"/>
    <col min="56" max="56" width="10.6640625" style="43" customWidth="1"/>
    <col min="57" max="57" width="10.33203125" style="43" customWidth="1"/>
    <col min="58" max="16384" width="8.6640625" style="43"/>
  </cols>
  <sheetData>
    <row r="1" spans="1:2" ht="28.5" customHeight="1">
      <c r="A1" s="124" t="s">
        <v>1504</v>
      </c>
      <c r="B1" s="49"/>
    </row>
    <row r="2" spans="1:2">
      <c r="A2" s="123" t="s">
        <v>262</v>
      </c>
      <c r="B2" s="122"/>
    </row>
    <row r="3" spans="1:2">
      <c r="A3" s="123" t="s">
        <v>1502</v>
      </c>
      <c r="B3" s="122"/>
    </row>
    <row r="4" spans="1:2">
      <c r="A4" s="123" t="s">
        <v>263</v>
      </c>
      <c r="B4" s="122"/>
    </row>
    <row r="5" spans="1:2">
      <c r="A5" s="123" t="s">
        <v>264</v>
      </c>
      <c r="B5" s="122"/>
    </row>
    <row r="22" spans="1:47" ht="60.45" customHeight="1">
      <c r="A22" s="44" t="s">
        <v>195</v>
      </c>
      <c r="B22" s="44" t="s">
        <v>265</v>
      </c>
      <c r="C22" s="45" t="s">
        <v>266</v>
      </c>
      <c r="D22" s="44" t="s">
        <v>267</v>
      </c>
      <c r="E22" s="44" t="s">
        <v>268</v>
      </c>
      <c r="F22" s="44" t="s">
        <v>233</v>
      </c>
      <c r="G22" s="44" t="s">
        <v>219</v>
      </c>
      <c r="H22" s="44" t="s">
        <v>144</v>
      </c>
      <c r="I22" s="44" t="s">
        <v>269</v>
      </c>
      <c r="J22" s="44" t="s">
        <v>270</v>
      </c>
      <c r="K22" s="44" t="s">
        <v>244</v>
      </c>
      <c r="L22" s="44" t="s">
        <v>271</v>
      </c>
      <c r="M22" s="44" t="s">
        <v>272</v>
      </c>
      <c r="N22" s="44" t="s">
        <v>273</v>
      </c>
      <c r="O22" s="44" t="s">
        <v>274</v>
      </c>
      <c r="P22" s="24" t="s">
        <v>275</v>
      </c>
      <c r="Q22" s="44" t="s">
        <v>276</v>
      </c>
      <c r="R22" s="44" t="s">
        <v>277</v>
      </c>
      <c r="S22" s="44" t="s">
        <v>278</v>
      </c>
      <c r="T22" s="44" t="s">
        <v>279</v>
      </c>
      <c r="U22" s="46" t="s">
        <v>171</v>
      </c>
      <c r="V22" s="46" t="s">
        <v>166</v>
      </c>
      <c r="W22" s="46" t="s">
        <v>280</v>
      </c>
      <c r="X22" s="44" t="s">
        <v>281</v>
      </c>
      <c r="Y22" s="44" t="s">
        <v>282</v>
      </c>
      <c r="Z22" s="44" t="s">
        <v>283</v>
      </c>
      <c r="AA22" s="44" t="s">
        <v>284</v>
      </c>
      <c r="AB22" s="44" t="s">
        <v>285</v>
      </c>
      <c r="AC22" s="44" t="s">
        <v>100</v>
      </c>
      <c r="AD22" s="44" t="s">
        <v>258</v>
      </c>
      <c r="AE22" s="44" t="s">
        <v>18</v>
      </c>
      <c r="AF22" s="44" t="s">
        <v>286</v>
      </c>
      <c r="AG22" s="44" t="s">
        <v>287</v>
      </c>
      <c r="AH22" s="44" t="s">
        <v>288</v>
      </c>
      <c r="AI22" s="44" t="s">
        <v>289</v>
      </c>
      <c r="AJ22" s="44" t="s">
        <v>290</v>
      </c>
      <c r="AK22" s="47" t="s">
        <v>291</v>
      </c>
      <c r="AL22" s="48" t="s">
        <v>292</v>
      </c>
      <c r="AM22" s="44" t="s">
        <v>110</v>
      </c>
      <c r="AN22" s="44" t="s">
        <v>293</v>
      </c>
      <c r="AO22" s="47" t="s">
        <v>294</v>
      </c>
      <c r="AP22" s="47" t="s">
        <v>295</v>
      </c>
      <c r="AQ22" s="25" t="s">
        <v>296</v>
      </c>
      <c r="AR22" s="25" t="s">
        <v>297</v>
      </c>
      <c r="AS22" s="26" t="s">
        <v>298</v>
      </c>
      <c r="AT22" s="26" t="s">
        <v>299</v>
      </c>
      <c r="AU22" s="25" t="s">
        <v>300</v>
      </c>
    </row>
    <row r="23" spans="1:47">
      <c r="A23" s="8" t="s">
        <v>301</v>
      </c>
      <c r="B23" s="14" t="s">
        <v>302</v>
      </c>
      <c r="C23" s="14" t="s">
        <v>329</v>
      </c>
      <c r="D23" s="8" t="s">
        <v>330</v>
      </c>
      <c r="E23" s="8"/>
      <c r="F23" s="8" t="s">
        <v>303</v>
      </c>
      <c r="G23" s="33" t="s">
        <v>304</v>
      </c>
      <c r="H23" s="9" t="s">
        <v>305</v>
      </c>
      <c r="I23" s="8" t="s">
        <v>306</v>
      </c>
      <c r="J23" s="9" t="s">
        <v>307</v>
      </c>
      <c r="K23" s="8" t="s">
        <v>308</v>
      </c>
      <c r="L23" s="8" t="s">
        <v>309</v>
      </c>
      <c r="M23" s="8" t="s">
        <v>309</v>
      </c>
      <c r="N23" s="8" t="s">
        <v>310</v>
      </c>
      <c r="O23" s="8" t="s">
        <v>331</v>
      </c>
      <c r="P23" s="121">
        <v>424.09360079999993</v>
      </c>
      <c r="Q23" s="10" t="s">
        <v>332</v>
      </c>
      <c r="R23" s="10" t="s">
        <v>332</v>
      </c>
      <c r="S23" s="10" t="s">
        <v>313</v>
      </c>
      <c r="T23" s="10" t="s">
        <v>313</v>
      </c>
      <c r="U23" s="31">
        <v>750</v>
      </c>
      <c r="V23" s="31">
        <v>4000</v>
      </c>
      <c r="W23" s="31">
        <v>50000</v>
      </c>
      <c r="X23" s="10" t="s">
        <v>314</v>
      </c>
      <c r="Y23" s="10" t="s">
        <v>315</v>
      </c>
      <c r="Z23" s="10" t="s">
        <v>316</v>
      </c>
      <c r="AA23" s="10" t="s">
        <v>322</v>
      </c>
      <c r="AB23" s="10" t="s">
        <v>313</v>
      </c>
      <c r="AC23" s="10" t="s">
        <v>313</v>
      </c>
      <c r="AD23" s="10" t="s">
        <v>309</v>
      </c>
      <c r="AE23" s="10" t="s">
        <v>313</v>
      </c>
      <c r="AF23" s="10" t="s">
        <v>333</v>
      </c>
      <c r="AG23" s="10" t="s">
        <v>327</v>
      </c>
      <c r="AH23" s="10" t="s">
        <v>313</v>
      </c>
      <c r="AI23" s="10">
        <v>2</v>
      </c>
      <c r="AJ23" s="10">
        <v>3</v>
      </c>
      <c r="AK23" s="27" t="s">
        <v>334</v>
      </c>
      <c r="AL23" s="29" t="s">
        <v>335</v>
      </c>
      <c r="AM23" s="8" t="s">
        <v>309</v>
      </c>
      <c r="AN23" s="10" t="s">
        <v>321</v>
      </c>
      <c r="AO23" s="7" t="s">
        <v>336</v>
      </c>
      <c r="AP23" s="56" t="s">
        <v>337</v>
      </c>
      <c r="AQ23" s="12" t="s">
        <v>309</v>
      </c>
      <c r="AR23" s="12" t="s">
        <v>309</v>
      </c>
      <c r="AS23" s="12" t="s">
        <v>309</v>
      </c>
      <c r="AT23" s="12" t="s">
        <v>309</v>
      </c>
      <c r="AU23" s="12" t="s">
        <v>321</v>
      </c>
    </row>
    <row r="24" spans="1:47">
      <c r="A24" s="8" t="s">
        <v>301</v>
      </c>
      <c r="B24" s="14" t="s">
        <v>302</v>
      </c>
      <c r="C24" s="14" t="s">
        <v>338</v>
      </c>
      <c r="D24" s="8" t="s">
        <v>339</v>
      </c>
      <c r="E24" s="8"/>
      <c r="F24" s="8" t="s">
        <v>303</v>
      </c>
      <c r="G24" s="33" t="s">
        <v>304</v>
      </c>
      <c r="H24" s="9" t="s">
        <v>305</v>
      </c>
      <c r="I24" s="8" t="s">
        <v>306</v>
      </c>
      <c r="J24" s="9" t="s">
        <v>307</v>
      </c>
      <c r="K24" s="8" t="s">
        <v>308</v>
      </c>
      <c r="L24" s="8" t="s">
        <v>309</v>
      </c>
      <c r="M24" s="8" t="s">
        <v>309</v>
      </c>
      <c r="N24" s="8" t="s">
        <v>310</v>
      </c>
      <c r="O24" s="8" t="s">
        <v>331</v>
      </c>
      <c r="P24" s="121">
        <v>446.62771008000004</v>
      </c>
      <c r="Q24" s="10" t="s">
        <v>332</v>
      </c>
      <c r="R24" s="10" t="s">
        <v>332</v>
      </c>
      <c r="S24" s="10" t="s">
        <v>313</v>
      </c>
      <c r="T24" s="10" t="s">
        <v>313</v>
      </c>
      <c r="U24" s="31">
        <v>750</v>
      </c>
      <c r="V24" s="31">
        <v>4000</v>
      </c>
      <c r="W24" s="31">
        <v>50000</v>
      </c>
      <c r="X24" s="10" t="s">
        <v>314</v>
      </c>
      <c r="Y24" s="10" t="s">
        <v>315</v>
      </c>
      <c r="Z24" s="10" t="s">
        <v>325</v>
      </c>
      <c r="AA24" s="10" t="s">
        <v>322</v>
      </c>
      <c r="AB24" s="10" t="s">
        <v>313</v>
      </c>
      <c r="AC24" s="10" t="s">
        <v>313</v>
      </c>
      <c r="AD24" s="10" t="s">
        <v>321</v>
      </c>
      <c r="AE24" s="10" t="s">
        <v>313</v>
      </c>
      <c r="AF24" s="10" t="s">
        <v>327</v>
      </c>
      <c r="AG24" s="10" t="s">
        <v>327</v>
      </c>
      <c r="AH24" s="10" t="s">
        <v>313</v>
      </c>
      <c r="AI24" s="10">
        <v>2</v>
      </c>
      <c r="AJ24" s="10">
        <v>3</v>
      </c>
      <c r="AK24" s="27" t="s">
        <v>334</v>
      </c>
      <c r="AL24" s="29" t="s">
        <v>335</v>
      </c>
      <c r="AM24" s="8" t="s">
        <v>309</v>
      </c>
      <c r="AN24" s="10" t="s">
        <v>321</v>
      </c>
      <c r="AO24" s="7" t="s">
        <v>336</v>
      </c>
      <c r="AP24" s="56" t="s">
        <v>340</v>
      </c>
      <c r="AQ24" s="12" t="s">
        <v>309</v>
      </c>
      <c r="AR24" s="12" t="s">
        <v>309</v>
      </c>
      <c r="AS24" s="12" t="s">
        <v>309</v>
      </c>
      <c r="AT24" s="12" t="s">
        <v>309</v>
      </c>
      <c r="AU24" s="12" t="s">
        <v>321</v>
      </c>
    </row>
    <row r="25" spans="1:47">
      <c r="A25" s="8" t="s">
        <v>301</v>
      </c>
      <c r="B25" s="7" t="s">
        <v>302</v>
      </c>
      <c r="C25" s="7" t="s">
        <v>341</v>
      </c>
      <c r="D25" s="8" t="s">
        <v>342</v>
      </c>
      <c r="E25" s="8"/>
      <c r="F25" s="8" t="s">
        <v>303</v>
      </c>
      <c r="G25" s="33" t="s">
        <v>304</v>
      </c>
      <c r="H25" s="9" t="s">
        <v>305</v>
      </c>
      <c r="I25" s="8" t="s">
        <v>306</v>
      </c>
      <c r="J25" s="9" t="s">
        <v>307</v>
      </c>
      <c r="K25" s="8" t="s">
        <v>308</v>
      </c>
      <c r="L25" s="8" t="s">
        <v>309</v>
      </c>
      <c r="M25" s="8" t="s">
        <v>309</v>
      </c>
      <c r="N25" s="8" t="s">
        <v>323</v>
      </c>
      <c r="O25" s="8" t="s">
        <v>331</v>
      </c>
      <c r="P25" s="121">
        <v>504.65360880000003</v>
      </c>
      <c r="Q25" s="10" t="s">
        <v>332</v>
      </c>
      <c r="R25" s="10" t="s">
        <v>332</v>
      </c>
      <c r="S25" s="10" t="s">
        <v>343</v>
      </c>
      <c r="T25" s="10" t="s">
        <v>343</v>
      </c>
      <c r="U25" s="31">
        <v>750</v>
      </c>
      <c r="V25" s="31">
        <v>4000</v>
      </c>
      <c r="W25" s="31">
        <v>50000</v>
      </c>
      <c r="X25" s="10" t="s">
        <v>314</v>
      </c>
      <c r="Y25" s="10" t="s">
        <v>315</v>
      </c>
      <c r="Z25" s="10" t="s">
        <v>344</v>
      </c>
      <c r="AA25" s="10" t="s">
        <v>322</v>
      </c>
      <c r="AB25" s="10" t="s">
        <v>309</v>
      </c>
      <c r="AC25" s="10" t="s">
        <v>309</v>
      </c>
      <c r="AD25" s="10" t="s">
        <v>321</v>
      </c>
      <c r="AE25" s="15" t="s">
        <v>326</v>
      </c>
      <c r="AF25" s="10" t="s">
        <v>327</v>
      </c>
      <c r="AG25" s="10" t="s">
        <v>327</v>
      </c>
      <c r="AH25" s="10" t="s">
        <v>313</v>
      </c>
      <c r="AI25" s="10">
        <v>2</v>
      </c>
      <c r="AJ25" s="10">
        <v>3</v>
      </c>
      <c r="AK25" s="27" t="s">
        <v>334</v>
      </c>
      <c r="AL25" s="29" t="s">
        <v>335</v>
      </c>
      <c r="AM25" s="8" t="s">
        <v>309</v>
      </c>
      <c r="AN25" s="10" t="s">
        <v>321</v>
      </c>
      <c r="AO25" s="7" t="s">
        <v>345</v>
      </c>
      <c r="AP25" s="56" t="s">
        <v>346</v>
      </c>
      <c r="AQ25" s="12" t="s">
        <v>309</v>
      </c>
      <c r="AR25" s="12" t="s">
        <v>309</v>
      </c>
      <c r="AS25" s="12" t="s">
        <v>309</v>
      </c>
      <c r="AT25" s="12" t="s">
        <v>309</v>
      </c>
      <c r="AU25" s="12" t="s">
        <v>321</v>
      </c>
    </row>
    <row r="26" spans="1:47">
      <c r="A26" s="17" t="s">
        <v>301</v>
      </c>
      <c r="B26" s="16" t="s">
        <v>302</v>
      </c>
      <c r="C26" s="16" t="s">
        <v>347</v>
      </c>
      <c r="D26" s="17" t="s">
        <v>348</v>
      </c>
      <c r="E26" s="17"/>
      <c r="F26" s="8" t="s">
        <v>303</v>
      </c>
      <c r="G26" s="33" t="s">
        <v>304</v>
      </c>
      <c r="H26" s="9" t="s">
        <v>305</v>
      </c>
      <c r="I26" s="8" t="s">
        <v>306</v>
      </c>
      <c r="J26" s="9" t="s">
        <v>307</v>
      </c>
      <c r="K26" s="8" t="s">
        <v>308</v>
      </c>
      <c r="L26" s="8" t="s">
        <v>309</v>
      </c>
      <c r="M26" s="8" t="s">
        <v>309</v>
      </c>
      <c r="N26" s="8" t="s">
        <v>323</v>
      </c>
      <c r="O26" s="8" t="s">
        <v>331</v>
      </c>
      <c r="P26" s="121">
        <v>540.50848559999997</v>
      </c>
      <c r="Q26" s="10" t="s">
        <v>332</v>
      </c>
      <c r="R26" s="10" t="s">
        <v>332</v>
      </c>
      <c r="S26" s="10" t="s">
        <v>343</v>
      </c>
      <c r="T26" s="10" t="s">
        <v>343</v>
      </c>
      <c r="U26" s="31">
        <v>750</v>
      </c>
      <c r="V26" s="31">
        <v>4000</v>
      </c>
      <c r="W26" s="31">
        <v>50000</v>
      </c>
      <c r="X26" s="10" t="s">
        <v>314</v>
      </c>
      <c r="Y26" s="10" t="s">
        <v>315</v>
      </c>
      <c r="Z26" s="10" t="s">
        <v>344</v>
      </c>
      <c r="AA26" s="10" t="s">
        <v>317</v>
      </c>
      <c r="AB26" s="10" t="s">
        <v>328</v>
      </c>
      <c r="AC26" s="10" t="s">
        <v>321</v>
      </c>
      <c r="AD26" s="10" t="s">
        <v>321</v>
      </c>
      <c r="AE26" s="15" t="s">
        <v>326</v>
      </c>
      <c r="AF26" s="10" t="s">
        <v>327</v>
      </c>
      <c r="AG26" s="10" t="s">
        <v>327</v>
      </c>
      <c r="AH26" s="10" t="s">
        <v>313</v>
      </c>
      <c r="AI26" s="10">
        <v>2</v>
      </c>
      <c r="AJ26" s="10">
        <v>3</v>
      </c>
      <c r="AK26" s="27" t="s">
        <v>334</v>
      </c>
      <c r="AL26" s="29" t="s">
        <v>335</v>
      </c>
      <c r="AM26" s="8" t="s">
        <v>309</v>
      </c>
      <c r="AN26" s="10" t="s">
        <v>321</v>
      </c>
      <c r="AO26" s="7" t="s">
        <v>345</v>
      </c>
      <c r="AP26" s="56" t="s">
        <v>349</v>
      </c>
      <c r="AQ26" s="12" t="s">
        <v>309</v>
      </c>
      <c r="AR26" s="12" t="s">
        <v>309</v>
      </c>
      <c r="AS26" s="12" t="s">
        <v>309</v>
      </c>
      <c r="AT26" s="12" t="s">
        <v>309</v>
      </c>
      <c r="AU26" s="12" t="s">
        <v>321</v>
      </c>
    </row>
    <row r="27" spans="1:47">
      <c r="A27" s="17" t="s">
        <v>301</v>
      </c>
      <c r="B27" s="16" t="s">
        <v>302</v>
      </c>
      <c r="C27" s="16" t="s">
        <v>350</v>
      </c>
      <c r="D27" s="17" t="s">
        <v>351</v>
      </c>
      <c r="E27" s="17"/>
      <c r="F27" s="8" t="s">
        <v>303</v>
      </c>
      <c r="G27" s="33" t="s">
        <v>304</v>
      </c>
      <c r="H27" s="9" t="s">
        <v>305</v>
      </c>
      <c r="I27" s="8" t="s">
        <v>306</v>
      </c>
      <c r="J27" s="9" t="s">
        <v>307</v>
      </c>
      <c r="K27" s="8" t="s">
        <v>308</v>
      </c>
      <c r="L27" s="8" t="s">
        <v>309</v>
      </c>
      <c r="M27" s="8" t="s">
        <v>309</v>
      </c>
      <c r="N27" s="8" t="s">
        <v>323</v>
      </c>
      <c r="O27" s="8" t="s">
        <v>331</v>
      </c>
      <c r="P27" s="121">
        <v>602.92168992000006</v>
      </c>
      <c r="Q27" s="10" t="s">
        <v>332</v>
      </c>
      <c r="R27" s="10" t="s">
        <v>332</v>
      </c>
      <c r="S27" s="10" t="s">
        <v>343</v>
      </c>
      <c r="T27" s="10" t="s">
        <v>343</v>
      </c>
      <c r="U27" s="31">
        <v>750</v>
      </c>
      <c r="V27" s="31">
        <v>4000</v>
      </c>
      <c r="W27" s="31">
        <v>50000</v>
      </c>
      <c r="X27" s="10" t="s">
        <v>314</v>
      </c>
      <c r="Y27" s="10" t="s">
        <v>315</v>
      </c>
      <c r="Z27" s="10" t="s">
        <v>344</v>
      </c>
      <c r="AA27" s="10" t="s">
        <v>322</v>
      </c>
      <c r="AB27" s="10" t="s">
        <v>328</v>
      </c>
      <c r="AC27" s="10" t="s">
        <v>321</v>
      </c>
      <c r="AD27" s="10" t="s">
        <v>309</v>
      </c>
      <c r="AE27" s="15" t="s">
        <v>326</v>
      </c>
      <c r="AF27" s="10" t="s">
        <v>327</v>
      </c>
      <c r="AG27" s="10" t="s">
        <v>327</v>
      </c>
      <c r="AH27" s="10" t="s">
        <v>313</v>
      </c>
      <c r="AI27" s="10">
        <v>2</v>
      </c>
      <c r="AJ27" s="10">
        <v>3</v>
      </c>
      <c r="AK27" s="27" t="s">
        <v>334</v>
      </c>
      <c r="AL27" s="29" t="s">
        <v>335</v>
      </c>
      <c r="AM27" s="8" t="s">
        <v>309</v>
      </c>
      <c r="AN27" s="10" t="s">
        <v>321</v>
      </c>
      <c r="AO27" s="7" t="s">
        <v>345</v>
      </c>
      <c r="AP27" s="56" t="s">
        <v>352</v>
      </c>
      <c r="AQ27" s="12" t="s">
        <v>309</v>
      </c>
      <c r="AR27" s="12" t="s">
        <v>309</v>
      </c>
      <c r="AS27" s="12" t="s">
        <v>309</v>
      </c>
      <c r="AT27" s="12" t="s">
        <v>309</v>
      </c>
      <c r="AU27" s="12" t="s">
        <v>321</v>
      </c>
    </row>
    <row r="28" spans="1:47">
      <c r="A28" s="8" t="s">
        <v>301</v>
      </c>
      <c r="B28" s="14" t="s">
        <v>302</v>
      </c>
      <c r="C28" s="14" t="s">
        <v>353</v>
      </c>
      <c r="D28" s="8" t="s">
        <v>354</v>
      </c>
      <c r="E28" s="8"/>
      <c r="F28" s="8" t="s">
        <v>303</v>
      </c>
      <c r="G28" s="33" t="s">
        <v>304</v>
      </c>
      <c r="H28" s="9" t="s">
        <v>305</v>
      </c>
      <c r="I28" s="8" t="s">
        <v>306</v>
      </c>
      <c r="J28" s="9" t="s">
        <v>307</v>
      </c>
      <c r="K28" s="8" t="s">
        <v>308</v>
      </c>
      <c r="L28" s="8" t="s">
        <v>309</v>
      </c>
      <c r="M28" s="8" t="s">
        <v>309</v>
      </c>
      <c r="N28" s="8" t="s">
        <v>323</v>
      </c>
      <c r="O28" s="8" t="s">
        <v>331</v>
      </c>
      <c r="P28" s="121">
        <v>629.49514608000004</v>
      </c>
      <c r="Q28" s="10" t="s">
        <v>332</v>
      </c>
      <c r="R28" s="10" t="s">
        <v>332</v>
      </c>
      <c r="S28" s="10" t="s">
        <v>343</v>
      </c>
      <c r="T28" s="10" t="s">
        <v>343</v>
      </c>
      <c r="U28" s="31">
        <v>750</v>
      </c>
      <c r="V28" s="31">
        <v>4000</v>
      </c>
      <c r="W28" s="31">
        <v>50000</v>
      </c>
      <c r="X28" s="10" t="s">
        <v>314</v>
      </c>
      <c r="Y28" s="10" t="s">
        <v>315</v>
      </c>
      <c r="Z28" s="10" t="s">
        <v>344</v>
      </c>
      <c r="AA28" s="10" t="s">
        <v>322</v>
      </c>
      <c r="AB28" s="10" t="s">
        <v>328</v>
      </c>
      <c r="AC28" s="10" t="s">
        <v>321</v>
      </c>
      <c r="AD28" s="10" t="s">
        <v>321</v>
      </c>
      <c r="AE28" s="15" t="s">
        <v>326</v>
      </c>
      <c r="AF28" s="10" t="s">
        <v>327</v>
      </c>
      <c r="AG28" s="10" t="s">
        <v>327</v>
      </c>
      <c r="AH28" s="10" t="s">
        <v>313</v>
      </c>
      <c r="AI28" s="10">
        <v>2</v>
      </c>
      <c r="AJ28" s="10">
        <v>3</v>
      </c>
      <c r="AK28" s="27" t="s">
        <v>334</v>
      </c>
      <c r="AL28" s="29" t="s">
        <v>335</v>
      </c>
      <c r="AM28" s="8" t="s">
        <v>309</v>
      </c>
      <c r="AN28" s="10" t="s">
        <v>321</v>
      </c>
      <c r="AO28" s="7" t="s">
        <v>345</v>
      </c>
      <c r="AP28" s="56" t="s">
        <v>355</v>
      </c>
      <c r="AQ28" s="12" t="s">
        <v>309</v>
      </c>
      <c r="AR28" s="12" t="s">
        <v>309</v>
      </c>
      <c r="AS28" s="12" t="s">
        <v>309</v>
      </c>
      <c r="AT28" s="12" t="s">
        <v>309</v>
      </c>
      <c r="AU28" s="12" t="s">
        <v>321</v>
      </c>
    </row>
    <row r="29" spans="1:47">
      <c r="A29" s="17" t="s">
        <v>301</v>
      </c>
      <c r="B29" s="14" t="s">
        <v>302</v>
      </c>
      <c r="C29" s="22" t="s">
        <v>1236</v>
      </c>
      <c r="D29" s="17" t="s">
        <v>1240</v>
      </c>
      <c r="E29" s="17"/>
      <c r="F29" s="8" t="s">
        <v>303</v>
      </c>
      <c r="G29" s="33" t="s">
        <v>304</v>
      </c>
      <c r="H29" s="135" t="s">
        <v>305</v>
      </c>
      <c r="I29" s="8" t="s">
        <v>306</v>
      </c>
      <c r="J29" s="9" t="s">
        <v>307</v>
      </c>
      <c r="K29" s="8" t="s">
        <v>308</v>
      </c>
      <c r="L29" s="8" t="s">
        <v>321</v>
      </c>
      <c r="M29" s="8" t="s">
        <v>309</v>
      </c>
      <c r="N29" s="8" t="s">
        <v>310</v>
      </c>
      <c r="O29" s="8" t="s">
        <v>311</v>
      </c>
      <c r="P29" s="121">
        <v>303.65314784925113</v>
      </c>
      <c r="Q29" s="15" t="s">
        <v>1247</v>
      </c>
      <c r="R29" s="15" t="s">
        <v>313</v>
      </c>
      <c r="S29" s="15" t="s">
        <v>313</v>
      </c>
      <c r="T29" s="15" t="s">
        <v>313</v>
      </c>
      <c r="U29" s="31">
        <v>750</v>
      </c>
      <c r="V29" s="31">
        <v>4000</v>
      </c>
      <c r="W29" s="31">
        <v>80000</v>
      </c>
      <c r="X29" s="10" t="s">
        <v>314</v>
      </c>
      <c r="Y29" s="10" t="s">
        <v>315</v>
      </c>
      <c r="Z29" s="10" t="s">
        <v>1246</v>
      </c>
      <c r="AA29" s="15" t="s">
        <v>322</v>
      </c>
      <c r="AB29" s="10" t="s">
        <v>313</v>
      </c>
      <c r="AC29" s="10" t="s">
        <v>313</v>
      </c>
      <c r="AD29" s="10" t="s">
        <v>309</v>
      </c>
      <c r="AE29" s="15" t="s">
        <v>313</v>
      </c>
      <c r="AF29" s="15" t="s">
        <v>318</v>
      </c>
      <c r="AG29" s="15" t="s">
        <v>318</v>
      </c>
      <c r="AH29" s="10" t="s">
        <v>313</v>
      </c>
      <c r="AI29" s="10">
        <v>2</v>
      </c>
      <c r="AJ29" s="10">
        <v>3</v>
      </c>
      <c r="AK29" s="27" t="s">
        <v>319</v>
      </c>
      <c r="AL29" s="29" t="s">
        <v>320</v>
      </c>
      <c r="AM29" s="8" t="s">
        <v>309</v>
      </c>
      <c r="AN29" s="10" t="s">
        <v>321</v>
      </c>
      <c r="AO29" s="7" t="s">
        <v>1303</v>
      </c>
      <c r="AP29" s="56" t="s">
        <v>1305</v>
      </c>
      <c r="AQ29" s="12" t="s">
        <v>309</v>
      </c>
      <c r="AR29" s="12" t="s">
        <v>309</v>
      </c>
      <c r="AS29" s="12" t="s">
        <v>309</v>
      </c>
      <c r="AT29" s="12" t="s">
        <v>309</v>
      </c>
      <c r="AU29" s="12" t="s">
        <v>321</v>
      </c>
    </row>
    <row r="30" spans="1:47">
      <c r="A30" s="17" t="s">
        <v>301</v>
      </c>
      <c r="B30" s="14" t="s">
        <v>302</v>
      </c>
      <c r="C30" s="22" t="s">
        <v>1237</v>
      </c>
      <c r="D30" s="17" t="s">
        <v>1241</v>
      </c>
      <c r="E30" s="17"/>
      <c r="F30" s="8" t="s">
        <v>303</v>
      </c>
      <c r="G30" s="33" t="s">
        <v>304</v>
      </c>
      <c r="H30" s="135" t="s">
        <v>305</v>
      </c>
      <c r="I30" s="8" t="s">
        <v>306</v>
      </c>
      <c r="J30" s="9" t="s">
        <v>307</v>
      </c>
      <c r="K30" s="8" t="s">
        <v>308</v>
      </c>
      <c r="L30" s="8" t="s">
        <v>321</v>
      </c>
      <c r="M30" s="8" t="s">
        <v>309</v>
      </c>
      <c r="N30" s="8" t="s">
        <v>310</v>
      </c>
      <c r="O30" s="8" t="s">
        <v>311</v>
      </c>
      <c r="P30" s="121">
        <v>347.0321689705728</v>
      </c>
      <c r="Q30" s="15" t="s">
        <v>1247</v>
      </c>
      <c r="R30" s="15" t="s">
        <v>313</v>
      </c>
      <c r="S30" s="15" t="s">
        <v>313</v>
      </c>
      <c r="T30" s="15" t="s">
        <v>313</v>
      </c>
      <c r="U30" s="31">
        <v>750</v>
      </c>
      <c r="V30" s="31">
        <v>4000</v>
      </c>
      <c r="W30" s="31">
        <v>80000</v>
      </c>
      <c r="X30" s="10" t="s">
        <v>314</v>
      </c>
      <c r="Y30" s="10" t="s">
        <v>315</v>
      </c>
      <c r="Z30" s="10" t="s">
        <v>1246</v>
      </c>
      <c r="AA30" s="15" t="s">
        <v>322</v>
      </c>
      <c r="AB30" s="10" t="s">
        <v>313</v>
      </c>
      <c r="AC30" s="10" t="s">
        <v>313</v>
      </c>
      <c r="AD30" s="10" t="s">
        <v>321</v>
      </c>
      <c r="AE30" s="15" t="s">
        <v>313</v>
      </c>
      <c r="AF30" s="15" t="s">
        <v>318</v>
      </c>
      <c r="AG30" s="15" t="s">
        <v>318</v>
      </c>
      <c r="AH30" s="10" t="s">
        <v>313</v>
      </c>
      <c r="AI30" s="10">
        <v>2</v>
      </c>
      <c r="AJ30" s="10">
        <v>3</v>
      </c>
      <c r="AK30" s="27" t="s">
        <v>319</v>
      </c>
      <c r="AL30" s="29" t="s">
        <v>320</v>
      </c>
      <c r="AM30" s="8" t="s">
        <v>309</v>
      </c>
      <c r="AN30" s="10" t="s">
        <v>321</v>
      </c>
      <c r="AO30" s="7" t="s">
        <v>1303</v>
      </c>
      <c r="AP30" s="56" t="s">
        <v>1305</v>
      </c>
      <c r="AQ30" s="12" t="s">
        <v>309</v>
      </c>
      <c r="AR30" s="12" t="s">
        <v>309</v>
      </c>
      <c r="AS30" s="12" t="s">
        <v>309</v>
      </c>
      <c r="AT30" s="12" t="s">
        <v>309</v>
      </c>
      <c r="AU30" s="12" t="s">
        <v>321</v>
      </c>
    </row>
    <row r="31" spans="1:47">
      <c r="A31" s="17" t="s">
        <v>1244</v>
      </c>
      <c r="B31" s="14" t="s">
        <v>302</v>
      </c>
      <c r="C31" s="22" t="s">
        <v>1238</v>
      </c>
      <c r="D31" s="17" t="s">
        <v>1242</v>
      </c>
      <c r="E31" s="17"/>
      <c r="F31" s="8" t="s">
        <v>303</v>
      </c>
      <c r="G31" s="33" t="s">
        <v>304</v>
      </c>
      <c r="H31" s="135" t="s">
        <v>305</v>
      </c>
      <c r="I31" s="8" t="s">
        <v>306</v>
      </c>
      <c r="J31" s="9" t="s">
        <v>307</v>
      </c>
      <c r="K31" s="8" t="s">
        <v>308</v>
      </c>
      <c r="L31" s="8" t="s">
        <v>321</v>
      </c>
      <c r="M31" s="8" t="s">
        <v>321</v>
      </c>
      <c r="N31" s="8" t="s">
        <v>310</v>
      </c>
      <c r="O31" s="8" t="s">
        <v>311</v>
      </c>
      <c r="P31" s="121">
        <v>233.579344499424</v>
      </c>
      <c r="Q31" s="15" t="s">
        <v>1247</v>
      </c>
      <c r="R31" s="15" t="s">
        <v>313</v>
      </c>
      <c r="S31" s="15" t="s">
        <v>313</v>
      </c>
      <c r="T31" s="15" t="s">
        <v>313</v>
      </c>
      <c r="U31" s="31">
        <v>750</v>
      </c>
      <c r="V31" s="31">
        <v>4000</v>
      </c>
      <c r="W31" s="31">
        <v>80000</v>
      </c>
      <c r="X31" s="10" t="s">
        <v>314</v>
      </c>
      <c r="Y31" s="10" t="s">
        <v>315</v>
      </c>
      <c r="Z31" s="10" t="s">
        <v>1246</v>
      </c>
      <c r="AA31" s="15" t="s">
        <v>322</v>
      </c>
      <c r="AB31" s="10" t="s">
        <v>313</v>
      </c>
      <c r="AC31" s="10" t="s">
        <v>313</v>
      </c>
      <c r="AD31" s="10" t="s">
        <v>309</v>
      </c>
      <c r="AE31" s="15" t="s">
        <v>313</v>
      </c>
      <c r="AF31" s="15" t="s">
        <v>318</v>
      </c>
      <c r="AG31" s="15" t="s">
        <v>318</v>
      </c>
      <c r="AH31" s="10" t="s">
        <v>313</v>
      </c>
      <c r="AI31" s="10">
        <v>2</v>
      </c>
      <c r="AJ31" s="10">
        <v>3</v>
      </c>
      <c r="AK31" s="27" t="s">
        <v>319</v>
      </c>
      <c r="AL31" s="29" t="s">
        <v>320</v>
      </c>
      <c r="AM31" s="8" t="s">
        <v>309</v>
      </c>
      <c r="AN31" s="10" t="s">
        <v>321</v>
      </c>
      <c r="AO31" s="7" t="s">
        <v>1303</v>
      </c>
      <c r="AP31" s="56" t="s">
        <v>1305</v>
      </c>
      <c r="AQ31" s="12" t="s">
        <v>309</v>
      </c>
      <c r="AR31" s="12" t="s">
        <v>309</v>
      </c>
      <c r="AS31" s="12" t="s">
        <v>309</v>
      </c>
      <c r="AT31" s="12" t="s">
        <v>309</v>
      </c>
      <c r="AU31" s="12" t="s">
        <v>321</v>
      </c>
    </row>
    <row r="32" spans="1:47">
      <c r="A32" s="17" t="s">
        <v>1244</v>
      </c>
      <c r="B32" s="14" t="s">
        <v>302</v>
      </c>
      <c r="C32" s="22" t="s">
        <v>1239</v>
      </c>
      <c r="D32" s="17" t="s">
        <v>1243</v>
      </c>
      <c r="E32" s="17"/>
      <c r="F32" s="8" t="s">
        <v>303</v>
      </c>
      <c r="G32" s="33" t="s">
        <v>304</v>
      </c>
      <c r="H32" s="135" t="s">
        <v>305</v>
      </c>
      <c r="I32" s="8" t="s">
        <v>306</v>
      </c>
      <c r="J32" s="9" t="s">
        <v>307</v>
      </c>
      <c r="K32" s="8" t="s">
        <v>308</v>
      </c>
      <c r="L32" s="8" t="s">
        <v>321</v>
      </c>
      <c r="M32" s="8" t="s">
        <v>321</v>
      </c>
      <c r="N32" s="8" t="s">
        <v>310</v>
      </c>
      <c r="O32" s="8" t="s">
        <v>311</v>
      </c>
      <c r="P32" s="121">
        <v>266.94782228505608</v>
      </c>
      <c r="Q32" s="15" t="s">
        <v>1247</v>
      </c>
      <c r="R32" s="15" t="s">
        <v>313</v>
      </c>
      <c r="S32" s="15" t="s">
        <v>313</v>
      </c>
      <c r="T32" s="15" t="s">
        <v>313</v>
      </c>
      <c r="U32" s="31">
        <v>750</v>
      </c>
      <c r="V32" s="31">
        <v>4000</v>
      </c>
      <c r="W32" s="31">
        <v>80000</v>
      </c>
      <c r="X32" s="10" t="s">
        <v>314</v>
      </c>
      <c r="Y32" s="10" t="s">
        <v>315</v>
      </c>
      <c r="Z32" s="10" t="s">
        <v>1246</v>
      </c>
      <c r="AA32" s="15" t="s">
        <v>322</v>
      </c>
      <c r="AB32" s="10" t="s">
        <v>313</v>
      </c>
      <c r="AC32" s="10" t="s">
        <v>313</v>
      </c>
      <c r="AD32" s="10" t="s">
        <v>321</v>
      </c>
      <c r="AE32" s="15" t="s">
        <v>313</v>
      </c>
      <c r="AF32" s="15" t="s">
        <v>318</v>
      </c>
      <c r="AG32" s="15" t="s">
        <v>318</v>
      </c>
      <c r="AH32" s="10" t="s">
        <v>313</v>
      </c>
      <c r="AI32" s="10">
        <v>2</v>
      </c>
      <c r="AJ32" s="10">
        <v>3</v>
      </c>
      <c r="AK32" s="27" t="s">
        <v>319</v>
      </c>
      <c r="AL32" s="29" t="s">
        <v>320</v>
      </c>
      <c r="AM32" s="8" t="s">
        <v>309</v>
      </c>
      <c r="AN32" s="10" t="s">
        <v>321</v>
      </c>
      <c r="AO32" s="7" t="s">
        <v>1303</v>
      </c>
      <c r="AP32" s="56" t="s">
        <v>1305</v>
      </c>
      <c r="AQ32" s="12" t="s">
        <v>309</v>
      </c>
      <c r="AR32" s="12" t="s">
        <v>309</v>
      </c>
      <c r="AS32" s="12" t="s">
        <v>309</v>
      </c>
      <c r="AT32" s="12" t="s">
        <v>309</v>
      </c>
      <c r="AU32" s="12" t="s">
        <v>321</v>
      </c>
    </row>
    <row r="33" spans="1:47">
      <c r="A33" s="17" t="s">
        <v>301</v>
      </c>
      <c r="B33" s="14" t="s">
        <v>302</v>
      </c>
      <c r="C33" s="22" t="s">
        <v>1226</v>
      </c>
      <c r="D33" s="17" t="s">
        <v>1231</v>
      </c>
      <c r="E33" s="17"/>
      <c r="F33" s="8" t="s">
        <v>303</v>
      </c>
      <c r="G33" s="33" t="s">
        <v>304</v>
      </c>
      <c r="H33" s="135" t="s">
        <v>305</v>
      </c>
      <c r="I33" s="8" t="s">
        <v>306</v>
      </c>
      <c r="J33" s="9" t="s">
        <v>307</v>
      </c>
      <c r="K33" s="8" t="s">
        <v>308</v>
      </c>
      <c r="L33" s="8" t="s">
        <v>321</v>
      </c>
      <c r="M33" s="8" t="s">
        <v>309</v>
      </c>
      <c r="N33" s="8" t="s">
        <v>323</v>
      </c>
      <c r="O33" s="8" t="s">
        <v>311</v>
      </c>
      <c r="P33" s="121">
        <v>487.50028868053653</v>
      </c>
      <c r="Q33" s="15" t="s">
        <v>1247</v>
      </c>
      <c r="R33" s="15" t="s">
        <v>313</v>
      </c>
      <c r="S33" s="15" t="s">
        <v>1306</v>
      </c>
      <c r="T33" s="15" t="s">
        <v>313</v>
      </c>
      <c r="U33" s="31">
        <v>750</v>
      </c>
      <c r="V33" s="31">
        <v>4000</v>
      </c>
      <c r="W33" s="31">
        <v>80000</v>
      </c>
      <c r="X33" s="10" t="s">
        <v>314</v>
      </c>
      <c r="Y33" s="10" t="s">
        <v>315</v>
      </c>
      <c r="Z33" s="10" t="s">
        <v>1245</v>
      </c>
      <c r="AA33" s="15" t="s">
        <v>322</v>
      </c>
      <c r="AB33" s="15" t="s">
        <v>321</v>
      </c>
      <c r="AC33" s="10" t="s">
        <v>309</v>
      </c>
      <c r="AD33" s="10" t="s">
        <v>321</v>
      </c>
      <c r="AE33" s="15" t="s">
        <v>326</v>
      </c>
      <c r="AF33" s="10" t="s">
        <v>327</v>
      </c>
      <c r="AG33" s="10" t="s">
        <v>327</v>
      </c>
      <c r="AH33" s="10" t="s">
        <v>313</v>
      </c>
      <c r="AI33" s="10">
        <v>2</v>
      </c>
      <c r="AJ33" s="10">
        <v>3</v>
      </c>
      <c r="AK33" s="27" t="s">
        <v>319</v>
      </c>
      <c r="AL33" s="29" t="s">
        <v>320</v>
      </c>
      <c r="AM33" s="8" t="s">
        <v>309</v>
      </c>
      <c r="AN33" s="10" t="s">
        <v>321</v>
      </c>
      <c r="AO33" s="7" t="s">
        <v>1304</v>
      </c>
      <c r="AP33" s="56" t="s">
        <v>1305</v>
      </c>
      <c r="AQ33" s="12" t="s">
        <v>309</v>
      </c>
      <c r="AR33" s="12" t="s">
        <v>309</v>
      </c>
      <c r="AS33" s="12" t="s">
        <v>309</v>
      </c>
      <c r="AT33" s="12" t="s">
        <v>309</v>
      </c>
      <c r="AU33" s="12" t="s">
        <v>321</v>
      </c>
    </row>
    <row r="34" spans="1:47">
      <c r="A34" s="17" t="s">
        <v>301</v>
      </c>
      <c r="B34" s="14" t="s">
        <v>302</v>
      </c>
      <c r="C34" s="22" t="s">
        <v>1227</v>
      </c>
      <c r="D34" s="17" t="s">
        <v>1232</v>
      </c>
      <c r="E34" s="17"/>
      <c r="F34" s="8" t="s">
        <v>303</v>
      </c>
      <c r="G34" s="33" t="s">
        <v>304</v>
      </c>
      <c r="H34" s="135" t="s">
        <v>305</v>
      </c>
      <c r="I34" s="8" t="s">
        <v>306</v>
      </c>
      <c r="J34" s="9" t="s">
        <v>307</v>
      </c>
      <c r="K34" s="8" t="s">
        <v>308</v>
      </c>
      <c r="L34" s="8" t="s">
        <v>321</v>
      </c>
      <c r="M34" s="8" t="s">
        <v>309</v>
      </c>
      <c r="N34" s="8" t="s">
        <v>323</v>
      </c>
      <c r="O34" s="8" t="s">
        <v>311</v>
      </c>
      <c r="P34" s="121">
        <v>519.40670026845601</v>
      </c>
      <c r="Q34" s="15" t="s">
        <v>1247</v>
      </c>
      <c r="R34" s="15" t="s">
        <v>313</v>
      </c>
      <c r="S34" s="15" t="s">
        <v>1306</v>
      </c>
      <c r="T34" s="15" t="s">
        <v>313</v>
      </c>
      <c r="U34" s="31">
        <v>750</v>
      </c>
      <c r="V34" s="31">
        <v>4000</v>
      </c>
      <c r="W34" s="31">
        <v>80000</v>
      </c>
      <c r="X34" s="10" t="s">
        <v>314</v>
      </c>
      <c r="Y34" s="10" t="s">
        <v>315</v>
      </c>
      <c r="Z34" s="10" t="s">
        <v>1245</v>
      </c>
      <c r="AA34" s="15" t="s">
        <v>322</v>
      </c>
      <c r="AB34" s="15" t="s">
        <v>321</v>
      </c>
      <c r="AC34" s="10" t="s">
        <v>321</v>
      </c>
      <c r="AD34" s="10" t="s">
        <v>309</v>
      </c>
      <c r="AE34" s="15" t="s">
        <v>326</v>
      </c>
      <c r="AF34" s="10" t="s">
        <v>327</v>
      </c>
      <c r="AG34" s="10" t="s">
        <v>327</v>
      </c>
      <c r="AH34" s="10" t="s">
        <v>313</v>
      </c>
      <c r="AI34" s="10">
        <v>2</v>
      </c>
      <c r="AJ34" s="10">
        <v>3</v>
      </c>
      <c r="AK34" s="27" t="s">
        <v>319</v>
      </c>
      <c r="AL34" s="29" t="s">
        <v>320</v>
      </c>
      <c r="AM34" s="8" t="s">
        <v>309</v>
      </c>
      <c r="AN34" s="10" t="s">
        <v>321</v>
      </c>
      <c r="AO34" s="7" t="s">
        <v>1304</v>
      </c>
      <c r="AP34" s="56" t="s">
        <v>1305</v>
      </c>
      <c r="AQ34" s="12" t="s">
        <v>309</v>
      </c>
      <c r="AR34" s="12" t="s">
        <v>309</v>
      </c>
      <c r="AS34" s="12" t="s">
        <v>309</v>
      </c>
      <c r="AT34" s="12" t="s">
        <v>309</v>
      </c>
      <c r="AU34" s="12" t="s">
        <v>321</v>
      </c>
    </row>
    <row r="35" spans="1:47">
      <c r="A35" s="17" t="s">
        <v>301</v>
      </c>
      <c r="B35" s="14" t="s">
        <v>302</v>
      </c>
      <c r="C35" s="22" t="s">
        <v>1228</v>
      </c>
      <c r="D35" s="17" t="s">
        <v>1233</v>
      </c>
      <c r="E35" s="17"/>
      <c r="F35" s="8" t="s">
        <v>303</v>
      </c>
      <c r="G35" s="33" t="s">
        <v>304</v>
      </c>
      <c r="H35" s="135" t="s">
        <v>305</v>
      </c>
      <c r="I35" s="8" t="s">
        <v>306</v>
      </c>
      <c r="J35" s="9" t="s">
        <v>307</v>
      </c>
      <c r="K35" s="8" t="s">
        <v>308</v>
      </c>
      <c r="L35" s="8" t="s">
        <v>321</v>
      </c>
      <c r="M35" s="8" t="s">
        <v>309</v>
      </c>
      <c r="N35" s="8" t="s">
        <v>323</v>
      </c>
      <c r="O35" s="8" t="s">
        <v>311</v>
      </c>
      <c r="P35" s="121">
        <v>560.27430437749058</v>
      </c>
      <c r="Q35" s="15" t="s">
        <v>1247</v>
      </c>
      <c r="R35" s="15" t="s">
        <v>313</v>
      </c>
      <c r="S35" s="15" t="s">
        <v>1306</v>
      </c>
      <c r="T35" s="15" t="s">
        <v>313</v>
      </c>
      <c r="U35" s="31">
        <v>750</v>
      </c>
      <c r="V35" s="31">
        <v>4000</v>
      </c>
      <c r="W35" s="31">
        <v>80000</v>
      </c>
      <c r="X35" s="10" t="s">
        <v>314</v>
      </c>
      <c r="Y35" s="10" t="s">
        <v>315</v>
      </c>
      <c r="Z35" s="10" t="s">
        <v>1245</v>
      </c>
      <c r="AA35" s="15" t="s">
        <v>322</v>
      </c>
      <c r="AB35" s="15" t="s">
        <v>321</v>
      </c>
      <c r="AC35" s="10" t="s">
        <v>321</v>
      </c>
      <c r="AD35" s="10" t="s">
        <v>321</v>
      </c>
      <c r="AE35" s="15" t="s">
        <v>326</v>
      </c>
      <c r="AF35" s="10" t="s">
        <v>327</v>
      </c>
      <c r="AG35" s="10" t="s">
        <v>327</v>
      </c>
      <c r="AH35" s="10" t="s">
        <v>313</v>
      </c>
      <c r="AI35" s="10">
        <v>2</v>
      </c>
      <c r="AJ35" s="10">
        <v>3</v>
      </c>
      <c r="AK35" s="27" t="s">
        <v>319</v>
      </c>
      <c r="AL35" s="29" t="s">
        <v>320</v>
      </c>
      <c r="AM35" s="8" t="s">
        <v>309</v>
      </c>
      <c r="AN35" s="10" t="s">
        <v>321</v>
      </c>
      <c r="AO35" s="7" t="s">
        <v>1304</v>
      </c>
      <c r="AP35" s="56" t="s">
        <v>1305</v>
      </c>
      <c r="AQ35" s="12" t="s">
        <v>309</v>
      </c>
      <c r="AR35" s="12" t="s">
        <v>309</v>
      </c>
      <c r="AS35" s="12" t="s">
        <v>309</v>
      </c>
      <c r="AT35" s="12" t="s">
        <v>309</v>
      </c>
      <c r="AU35" s="12" t="s">
        <v>321</v>
      </c>
    </row>
    <row r="36" spans="1:47">
      <c r="A36" s="17" t="s">
        <v>1244</v>
      </c>
      <c r="B36" s="14" t="s">
        <v>302</v>
      </c>
      <c r="C36" s="22" t="s">
        <v>1229</v>
      </c>
      <c r="D36" s="17" t="s">
        <v>1234</v>
      </c>
      <c r="E36" s="17"/>
      <c r="F36" s="8" t="s">
        <v>303</v>
      </c>
      <c r="G36" s="33" t="s">
        <v>304</v>
      </c>
      <c r="H36" s="135" t="s">
        <v>305</v>
      </c>
      <c r="I36" s="8" t="s">
        <v>306</v>
      </c>
      <c r="J36" s="9" t="s">
        <v>307</v>
      </c>
      <c r="K36" s="8" t="s">
        <v>308</v>
      </c>
      <c r="L36" s="8" t="s">
        <v>321</v>
      </c>
      <c r="M36" s="8" t="s">
        <v>321</v>
      </c>
      <c r="N36" s="8" t="s">
        <v>323</v>
      </c>
      <c r="O36" s="8" t="s">
        <v>311</v>
      </c>
      <c r="P36" s="121">
        <v>375.00022206195121</v>
      </c>
      <c r="Q36" s="15" t="s">
        <v>1247</v>
      </c>
      <c r="R36" s="15" t="s">
        <v>313</v>
      </c>
      <c r="S36" s="15" t="s">
        <v>1306</v>
      </c>
      <c r="T36" s="15" t="s">
        <v>313</v>
      </c>
      <c r="U36" s="31">
        <v>750</v>
      </c>
      <c r="V36" s="31">
        <v>4000</v>
      </c>
      <c r="W36" s="31">
        <v>80000</v>
      </c>
      <c r="X36" s="10" t="s">
        <v>314</v>
      </c>
      <c r="Y36" s="10" t="s">
        <v>315</v>
      </c>
      <c r="Z36" s="10" t="s">
        <v>1245</v>
      </c>
      <c r="AA36" s="15" t="s">
        <v>322</v>
      </c>
      <c r="AB36" s="15" t="s">
        <v>321</v>
      </c>
      <c r="AC36" s="10" t="s">
        <v>309</v>
      </c>
      <c r="AD36" s="10" t="s">
        <v>321</v>
      </c>
      <c r="AE36" s="15" t="s">
        <v>326</v>
      </c>
      <c r="AF36" s="10" t="s">
        <v>327</v>
      </c>
      <c r="AG36" s="10" t="s">
        <v>327</v>
      </c>
      <c r="AH36" s="10" t="s">
        <v>313</v>
      </c>
      <c r="AI36" s="10">
        <v>2</v>
      </c>
      <c r="AJ36" s="10">
        <v>3</v>
      </c>
      <c r="AK36" s="27" t="s">
        <v>319</v>
      </c>
      <c r="AL36" s="29" t="s">
        <v>320</v>
      </c>
      <c r="AM36" s="8" t="s">
        <v>309</v>
      </c>
      <c r="AN36" s="10" t="s">
        <v>321</v>
      </c>
      <c r="AO36" s="7" t="s">
        <v>1304</v>
      </c>
      <c r="AP36" s="56" t="s">
        <v>1305</v>
      </c>
      <c r="AQ36" s="12" t="s">
        <v>309</v>
      </c>
      <c r="AR36" s="12" t="s">
        <v>309</v>
      </c>
      <c r="AS36" s="12" t="s">
        <v>309</v>
      </c>
      <c r="AT36" s="12" t="s">
        <v>309</v>
      </c>
      <c r="AU36" s="12" t="s">
        <v>321</v>
      </c>
    </row>
    <row r="37" spans="1:47">
      <c r="A37" s="17" t="s">
        <v>1244</v>
      </c>
      <c r="B37" s="14" t="s">
        <v>302</v>
      </c>
      <c r="C37" s="22" t="s">
        <v>1230</v>
      </c>
      <c r="D37" s="17" t="s">
        <v>1235</v>
      </c>
      <c r="E37" s="17"/>
      <c r="F37" s="8" t="s">
        <v>303</v>
      </c>
      <c r="G37" s="33" t="s">
        <v>304</v>
      </c>
      <c r="H37" s="135" t="s">
        <v>305</v>
      </c>
      <c r="I37" s="8" t="s">
        <v>306</v>
      </c>
      <c r="J37" s="9" t="s">
        <v>307</v>
      </c>
      <c r="K37" s="8" t="s">
        <v>308</v>
      </c>
      <c r="L37" s="8" t="s">
        <v>321</v>
      </c>
      <c r="M37" s="8" t="s">
        <v>321</v>
      </c>
      <c r="N37" s="8" t="s">
        <v>323</v>
      </c>
      <c r="O37" s="8" t="s">
        <v>311</v>
      </c>
      <c r="P37" s="121">
        <v>430.98023413653129</v>
      </c>
      <c r="Q37" s="15" t="s">
        <v>1247</v>
      </c>
      <c r="R37" s="15" t="s">
        <v>313</v>
      </c>
      <c r="S37" s="15" t="s">
        <v>1306</v>
      </c>
      <c r="T37" s="15" t="s">
        <v>313</v>
      </c>
      <c r="U37" s="31">
        <v>750</v>
      </c>
      <c r="V37" s="31">
        <v>4000</v>
      </c>
      <c r="W37" s="31">
        <v>80000</v>
      </c>
      <c r="X37" s="10" t="s">
        <v>314</v>
      </c>
      <c r="Y37" s="10" t="s">
        <v>315</v>
      </c>
      <c r="Z37" s="10" t="s">
        <v>1245</v>
      </c>
      <c r="AA37" s="15" t="s">
        <v>322</v>
      </c>
      <c r="AB37" s="15" t="s">
        <v>321</v>
      </c>
      <c r="AC37" s="10" t="s">
        <v>321</v>
      </c>
      <c r="AD37" s="10" t="s">
        <v>321</v>
      </c>
      <c r="AE37" s="15" t="s">
        <v>326</v>
      </c>
      <c r="AF37" s="10" t="s">
        <v>327</v>
      </c>
      <c r="AG37" s="10" t="s">
        <v>327</v>
      </c>
      <c r="AH37" s="10" t="s">
        <v>313</v>
      </c>
      <c r="AI37" s="10">
        <v>2</v>
      </c>
      <c r="AJ37" s="10">
        <v>3</v>
      </c>
      <c r="AK37" s="27" t="s">
        <v>319</v>
      </c>
      <c r="AL37" s="29" t="s">
        <v>320</v>
      </c>
      <c r="AM37" s="8" t="s">
        <v>309</v>
      </c>
      <c r="AN37" s="10" t="s">
        <v>321</v>
      </c>
      <c r="AO37" s="7" t="s">
        <v>1304</v>
      </c>
      <c r="AP37" s="56" t="s">
        <v>1305</v>
      </c>
      <c r="AQ37" s="12" t="s">
        <v>309</v>
      </c>
      <c r="AR37" s="12" t="s">
        <v>309</v>
      </c>
      <c r="AS37" s="12" t="s">
        <v>309</v>
      </c>
      <c r="AT37" s="12" t="s">
        <v>309</v>
      </c>
      <c r="AU37" s="12" t="s">
        <v>321</v>
      </c>
    </row>
    <row r="38" spans="1:47">
      <c r="A38" s="17" t="s">
        <v>358</v>
      </c>
      <c r="B38" s="22" t="s">
        <v>302</v>
      </c>
      <c r="C38" s="22" t="s">
        <v>359</v>
      </c>
      <c r="D38" s="17" t="s">
        <v>360</v>
      </c>
      <c r="E38" s="17"/>
      <c r="F38" s="8" t="s">
        <v>303</v>
      </c>
      <c r="G38" s="33" t="s">
        <v>304</v>
      </c>
      <c r="H38" s="33" t="s">
        <v>305</v>
      </c>
      <c r="I38" s="17" t="s">
        <v>361</v>
      </c>
      <c r="J38" s="9" t="s">
        <v>307</v>
      </c>
      <c r="K38" s="8" t="s">
        <v>308</v>
      </c>
      <c r="L38" s="8" t="s">
        <v>309</v>
      </c>
      <c r="M38" s="8" t="s">
        <v>309</v>
      </c>
      <c r="N38" s="8" t="s">
        <v>310</v>
      </c>
      <c r="O38" s="8" t="s">
        <v>311</v>
      </c>
      <c r="P38" s="121">
        <v>285.84230399999996</v>
      </c>
      <c r="Q38" s="15" t="s">
        <v>312</v>
      </c>
      <c r="R38" s="15" t="s">
        <v>313</v>
      </c>
      <c r="S38" s="10" t="s">
        <v>313</v>
      </c>
      <c r="T38" s="10" t="s">
        <v>313</v>
      </c>
      <c r="U38" s="31">
        <v>900</v>
      </c>
      <c r="V38" s="31">
        <v>4800</v>
      </c>
      <c r="W38" s="31">
        <v>100000</v>
      </c>
      <c r="X38" s="10" t="s">
        <v>362</v>
      </c>
      <c r="Y38" s="10" t="s">
        <v>363</v>
      </c>
      <c r="Z38" s="10" t="s">
        <v>364</v>
      </c>
      <c r="AA38" s="10" t="s">
        <v>322</v>
      </c>
      <c r="AB38" s="10" t="s">
        <v>313</v>
      </c>
      <c r="AC38" s="10" t="s">
        <v>313</v>
      </c>
      <c r="AD38" s="15" t="s">
        <v>365</v>
      </c>
      <c r="AE38" s="15" t="s">
        <v>313</v>
      </c>
      <c r="AF38" s="10" t="s">
        <v>366</v>
      </c>
      <c r="AG38" s="10" t="s">
        <v>366</v>
      </c>
      <c r="AH38" s="10" t="s">
        <v>313</v>
      </c>
      <c r="AI38" s="10">
        <v>2</v>
      </c>
      <c r="AJ38" s="10">
        <v>3</v>
      </c>
      <c r="AK38" s="27" t="s">
        <v>319</v>
      </c>
      <c r="AL38" s="29" t="s">
        <v>320</v>
      </c>
      <c r="AM38" s="15" t="s">
        <v>309</v>
      </c>
      <c r="AN38" s="10" t="s">
        <v>321</v>
      </c>
      <c r="AO38" s="7" t="s">
        <v>367</v>
      </c>
      <c r="AP38" s="56" t="s">
        <v>368</v>
      </c>
      <c r="AQ38" s="12" t="s">
        <v>309</v>
      </c>
      <c r="AR38" s="12" t="s">
        <v>309</v>
      </c>
      <c r="AS38" s="12" t="s">
        <v>309</v>
      </c>
      <c r="AT38" s="12" t="s">
        <v>309</v>
      </c>
      <c r="AU38" s="12" t="s">
        <v>321</v>
      </c>
    </row>
    <row r="39" spans="1:47">
      <c r="A39" s="17" t="s">
        <v>358</v>
      </c>
      <c r="B39" s="22" t="s">
        <v>302</v>
      </c>
      <c r="C39" s="22" t="s">
        <v>369</v>
      </c>
      <c r="D39" s="17" t="s">
        <v>370</v>
      </c>
      <c r="E39" s="17"/>
      <c r="F39" s="8" t="s">
        <v>303</v>
      </c>
      <c r="G39" s="33" t="s">
        <v>304</v>
      </c>
      <c r="H39" s="33" t="s">
        <v>305</v>
      </c>
      <c r="I39" s="17" t="s">
        <v>361</v>
      </c>
      <c r="J39" s="9" t="s">
        <v>307</v>
      </c>
      <c r="K39" s="8" t="s">
        <v>308</v>
      </c>
      <c r="L39" s="8" t="s">
        <v>309</v>
      </c>
      <c r="M39" s="8" t="s">
        <v>309</v>
      </c>
      <c r="N39" s="8" t="s">
        <v>323</v>
      </c>
      <c r="O39" s="8" t="s">
        <v>311</v>
      </c>
      <c r="P39" s="121">
        <v>481.76419896000004</v>
      </c>
      <c r="Q39" s="15" t="s">
        <v>312</v>
      </c>
      <c r="R39" s="15" t="s">
        <v>313</v>
      </c>
      <c r="S39" s="15" t="s">
        <v>324</v>
      </c>
      <c r="T39" s="10" t="s">
        <v>313</v>
      </c>
      <c r="U39" s="31">
        <v>900</v>
      </c>
      <c r="V39" s="31">
        <v>4800</v>
      </c>
      <c r="W39" s="31">
        <v>100000</v>
      </c>
      <c r="X39" s="10" t="s">
        <v>362</v>
      </c>
      <c r="Y39" s="10" t="s">
        <v>363</v>
      </c>
      <c r="Z39" s="10" t="s">
        <v>344</v>
      </c>
      <c r="AA39" s="15" t="s">
        <v>322</v>
      </c>
      <c r="AB39" s="15" t="s">
        <v>328</v>
      </c>
      <c r="AC39" s="10" t="s">
        <v>321</v>
      </c>
      <c r="AD39" s="15" t="s">
        <v>365</v>
      </c>
      <c r="AE39" s="15" t="s">
        <v>326</v>
      </c>
      <c r="AF39" s="10" t="s">
        <v>371</v>
      </c>
      <c r="AG39" s="10" t="s">
        <v>371</v>
      </c>
      <c r="AH39" s="10" t="s">
        <v>313</v>
      </c>
      <c r="AI39" s="10">
        <v>2</v>
      </c>
      <c r="AJ39" s="10">
        <v>3</v>
      </c>
      <c r="AK39" s="27" t="s">
        <v>319</v>
      </c>
      <c r="AL39" s="29" t="s">
        <v>320</v>
      </c>
      <c r="AM39" s="15" t="s">
        <v>309</v>
      </c>
      <c r="AN39" s="10" t="s">
        <v>321</v>
      </c>
      <c r="AO39" s="7" t="s">
        <v>372</v>
      </c>
      <c r="AP39" s="56" t="s">
        <v>373</v>
      </c>
      <c r="AQ39" s="12" t="s">
        <v>309</v>
      </c>
      <c r="AR39" s="12" t="s">
        <v>309</v>
      </c>
      <c r="AS39" s="12" t="s">
        <v>309</v>
      </c>
      <c r="AT39" s="12" t="s">
        <v>309</v>
      </c>
      <c r="AU39" s="12" t="s">
        <v>321</v>
      </c>
    </row>
    <row r="40" spans="1:47">
      <c r="A40" s="17" t="s">
        <v>358</v>
      </c>
      <c r="B40" s="22" t="s">
        <v>302</v>
      </c>
      <c r="C40" s="22" t="s">
        <v>374</v>
      </c>
      <c r="D40" s="17" t="s">
        <v>375</v>
      </c>
      <c r="E40" s="17"/>
      <c r="F40" s="8" t="s">
        <v>303</v>
      </c>
      <c r="G40" s="33" t="s">
        <v>304</v>
      </c>
      <c r="H40" s="33" t="s">
        <v>305</v>
      </c>
      <c r="I40" s="17" t="s">
        <v>361</v>
      </c>
      <c r="J40" s="9" t="s">
        <v>307</v>
      </c>
      <c r="K40" s="8" t="s">
        <v>308</v>
      </c>
      <c r="L40" s="8" t="s">
        <v>309</v>
      </c>
      <c r="M40" s="8" t="s">
        <v>309</v>
      </c>
      <c r="N40" s="8" t="s">
        <v>310</v>
      </c>
      <c r="O40" s="8" t="s">
        <v>331</v>
      </c>
      <c r="P40" s="121">
        <v>469.40318930249998</v>
      </c>
      <c r="Q40" s="15" t="s">
        <v>332</v>
      </c>
      <c r="R40" s="15" t="s">
        <v>332</v>
      </c>
      <c r="S40" s="10" t="s">
        <v>313</v>
      </c>
      <c r="T40" s="10" t="s">
        <v>313</v>
      </c>
      <c r="U40" s="31">
        <v>900</v>
      </c>
      <c r="V40" s="31">
        <v>4800</v>
      </c>
      <c r="W40" s="31">
        <v>55000</v>
      </c>
      <c r="X40" s="10" t="s">
        <v>314</v>
      </c>
      <c r="Y40" s="10" t="s">
        <v>363</v>
      </c>
      <c r="Z40" s="10" t="s">
        <v>376</v>
      </c>
      <c r="AA40" s="15" t="s">
        <v>322</v>
      </c>
      <c r="AB40" s="10" t="s">
        <v>313</v>
      </c>
      <c r="AC40" s="10" t="s">
        <v>313</v>
      </c>
      <c r="AD40" s="15" t="s">
        <v>365</v>
      </c>
      <c r="AE40" s="15" t="s">
        <v>313</v>
      </c>
      <c r="AF40" s="10" t="s">
        <v>377</v>
      </c>
      <c r="AG40" s="10" t="s">
        <v>377</v>
      </c>
      <c r="AH40" s="10" t="s">
        <v>313</v>
      </c>
      <c r="AI40" s="10">
        <v>2</v>
      </c>
      <c r="AJ40" s="10">
        <v>3</v>
      </c>
      <c r="AK40" s="27" t="s">
        <v>334</v>
      </c>
      <c r="AL40" s="29" t="s">
        <v>335</v>
      </c>
      <c r="AM40" s="15" t="s">
        <v>309</v>
      </c>
      <c r="AN40" s="10" t="s">
        <v>321</v>
      </c>
      <c r="AO40" s="7" t="s">
        <v>378</v>
      </c>
      <c r="AP40" s="56" t="s">
        <v>379</v>
      </c>
      <c r="AQ40" s="12" t="s">
        <v>309</v>
      </c>
      <c r="AR40" s="12" t="s">
        <v>309</v>
      </c>
      <c r="AS40" s="12" t="s">
        <v>309</v>
      </c>
      <c r="AT40" s="12" t="s">
        <v>309</v>
      </c>
      <c r="AU40" s="12" t="s">
        <v>321</v>
      </c>
    </row>
    <row r="41" spans="1:47">
      <c r="A41" s="17" t="s">
        <v>358</v>
      </c>
      <c r="B41" s="22" t="s">
        <v>302</v>
      </c>
      <c r="C41" s="22" t="s">
        <v>380</v>
      </c>
      <c r="D41" s="17" t="s">
        <v>381</v>
      </c>
      <c r="E41" s="17"/>
      <c r="F41" s="8" t="s">
        <v>303</v>
      </c>
      <c r="G41" s="33" t="s">
        <v>304</v>
      </c>
      <c r="H41" s="33" t="s">
        <v>305</v>
      </c>
      <c r="I41" s="17" t="s">
        <v>361</v>
      </c>
      <c r="J41" s="9" t="s">
        <v>307</v>
      </c>
      <c r="K41" s="8" t="s">
        <v>308</v>
      </c>
      <c r="L41" s="8" t="s">
        <v>309</v>
      </c>
      <c r="M41" s="8" t="s">
        <v>309</v>
      </c>
      <c r="N41" s="8" t="s">
        <v>323</v>
      </c>
      <c r="O41" s="8" t="s">
        <v>331</v>
      </c>
      <c r="P41" s="121">
        <v>701.02891799999998</v>
      </c>
      <c r="Q41" s="15" t="s">
        <v>332</v>
      </c>
      <c r="R41" s="15" t="s">
        <v>332</v>
      </c>
      <c r="S41" s="10" t="s">
        <v>343</v>
      </c>
      <c r="T41" s="10" t="s">
        <v>343</v>
      </c>
      <c r="U41" s="31">
        <v>900</v>
      </c>
      <c r="V41" s="31">
        <v>4800</v>
      </c>
      <c r="W41" s="31">
        <v>55000</v>
      </c>
      <c r="X41" s="35" t="s">
        <v>314</v>
      </c>
      <c r="Y41" s="10" t="s">
        <v>363</v>
      </c>
      <c r="Z41" s="10" t="s">
        <v>344</v>
      </c>
      <c r="AA41" s="15" t="s">
        <v>322</v>
      </c>
      <c r="AB41" s="15" t="s">
        <v>328</v>
      </c>
      <c r="AC41" s="10" t="s">
        <v>321</v>
      </c>
      <c r="AD41" s="15" t="s">
        <v>365</v>
      </c>
      <c r="AE41" s="15" t="s">
        <v>326</v>
      </c>
      <c r="AF41" s="10" t="s">
        <v>371</v>
      </c>
      <c r="AG41" s="10" t="s">
        <v>371</v>
      </c>
      <c r="AH41" s="10" t="s">
        <v>313</v>
      </c>
      <c r="AI41" s="10">
        <v>2</v>
      </c>
      <c r="AJ41" s="10">
        <v>3</v>
      </c>
      <c r="AK41" s="27" t="s">
        <v>334</v>
      </c>
      <c r="AL41" s="29" t="s">
        <v>335</v>
      </c>
      <c r="AM41" s="15" t="s">
        <v>309</v>
      </c>
      <c r="AN41" s="10" t="s">
        <v>321</v>
      </c>
      <c r="AO41" s="7" t="s">
        <v>382</v>
      </c>
      <c r="AP41" s="56" t="s">
        <v>383</v>
      </c>
      <c r="AQ41" s="12" t="s">
        <v>309</v>
      </c>
      <c r="AR41" s="12" t="s">
        <v>309</v>
      </c>
      <c r="AS41" s="12" t="s">
        <v>309</v>
      </c>
      <c r="AT41" s="12" t="s">
        <v>309</v>
      </c>
      <c r="AU41" s="12" t="s">
        <v>321</v>
      </c>
    </row>
    <row r="42" spans="1:47">
      <c r="A42" s="17" t="s">
        <v>386</v>
      </c>
      <c r="B42" s="16" t="s">
        <v>302</v>
      </c>
      <c r="C42" s="16" t="s">
        <v>387</v>
      </c>
      <c r="D42" s="17" t="s">
        <v>388</v>
      </c>
      <c r="E42" s="17"/>
      <c r="F42" s="8" t="s">
        <v>389</v>
      </c>
      <c r="G42" s="33" t="s">
        <v>304</v>
      </c>
      <c r="H42" s="9" t="s">
        <v>305</v>
      </c>
      <c r="I42" s="8" t="s">
        <v>306</v>
      </c>
      <c r="J42" s="9" t="s">
        <v>307</v>
      </c>
      <c r="K42" s="8" t="s">
        <v>308</v>
      </c>
      <c r="L42" s="8" t="s">
        <v>309</v>
      </c>
      <c r="M42" s="8" t="s">
        <v>309</v>
      </c>
      <c r="N42" s="8" t="s">
        <v>310</v>
      </c>
      <c r="O42" s="8" t="s">
        <v>311</v>
      </c>
      <c r="P42" s="121">
        <v>386.28356975999998</v>
      </c>
      <c r="Q42" s="10" t="s">
        <v>390</v>
      </c>
      <c r="R42" s="15" t="s">
        <v>313</v>
      </c>
      <c r="S42" s="10" t="s">
        <v>313</v>
      </c>
      <c r="T42" s="10" t="s">
        <v>313</v>
      </c>
      <c r="U42" s="31">
        <v>1500</v>
      </c>
      <c r="V42" s="31">
        <v>6000</v>
      </c>
      <c r="W42" s="31">
        <v>100000</v>
      </c>
      <c r="X42" s="10" t="s">
        <v>391</v>
      </c>
      <c r="Y42" s="10" t="s">
        <v>392</v>
      </c>
      <c r="Z42" s="10" t="s">
        <v>316</v>
      </c>
      <c r="AA42" s="15" t="s">
        <v>322</v>
      </c>
      <c r="AB42" s="10" t="s">
        <v>313</v>
      </c>
      <c r="AC42" s="10" t="s">
        <v>313</v>
      </c>
      <c r="AD42" s="10" t="s">
        <v>309</v>
      </c>
      <c r="AE42" s="10" t="s">
        <v>313</v>
      </c>
      <c r="AF42" s="15" t="s">
        <v>393</v>
      </c>
      <c r="AG42" s="15" t="s">
        <v>393</v>
      </c>
      <c r="AH42" s="10" t="s">
        <v>313</v>
      </c>
      <c r="AI42" s="10">
        <v>2</v>
      </c>
      <c r="AJ42" s="10">
        <v>3</v>
      </c>
      <c r="AK42" s="27" t="s">
        <v>394</v>
      </c>
      <c r="AL42" s="29" t="s">
        <v>395</v>
      </c>
      <c r="AM42" s="8" t="s">
        <v>309</v>
      </c>
      <c r="AN42" s="15" t="s">
        <v>321</v>
      </c>
      <c r="AO42" s="7" t="s">
        <v>396</v>
      </c>
      <c r="AP42" s="56" t="s">
        <v>397</v>
      </c>
      <c r="AQ42" s="12" t="s">
        <v>309</v>
      </c>
      <c r="AR42" s="12" t="s">
        <v>309</v>
      </c>
      <c r="AS42" s="12" t="s">
        <v>309</v>
      </c>
      <c r="AT42" s="12" t="s">
        <v>309</v>
      </c>
      <c r="AU42" s="12" t="s">
        <v>321</v>
      </c>
    </row>
    <row r="43" spans="1:47">
      <c r="A43" s="17" t="s">
        <v>386</v>
      </c>
      <c r="B43" s="16" t="s">
        <v>302</v>
      </c>
      <c r="C43" s="16" t="s">
        <v>398</v>
      </c>
      <c r="D43" s="17" t="s">
        <v>399</v>
      </c>
      <c r="E43" s="17"/>
      <c r="F43" s="8" t="s">
        <v>389</v>
      </c>
      <c r="G43" s="33" t="s">
        <v>304</v>
      </c>
      <c r="H43" s="9" t="s">
        <v>305</v>
      </c>
      <c r="I43" s="8" t="s">
        <v>361</v>
      </c>
      <c r="J43" s="9" t="s">
        <v>307</v>
      </c>
      <c r="K43" s="8" t="s">
        <v>308</v>
      </c>
      <c r="L43" s="8" t="s">
        <v>309</v>
      </c>
      <c r="M43" s="8" t="s">
        <v>309</v>
      </c>
      <c r="N43" s="8" t="s">
        <v>310</v>
      </c>
      <c r="O43" s="8" t="s">
        <v>311</v>
      </c>
      <c r="P43" s="121">
        <v>518.23846007999987</v>
      </c>
      <c r="Q43" s="10" t="s">
        <v>390</v>
      </c>
      <c r="R43" s="15" t="s">
        <v>313</v>
      </c>
      <c r="S43" s="10" t="s">
        <v>313</v>
      </c>
      <c r="T43" s="10" t="s">
        <v>313</v>
      </c>
      <c r="U43" s="31">
        <v>2000</v>
      </c>
      <c r="V43" s="31">
        <v>7500</v>
      </c>
      <c r="W43" s="31">
        <v>150000</v>
      </c>
      <c r="X43" s="10" t="s">
        <v>391</v>
      </c>
      <c r="Y43" s="10" t="s">
        <v>315</v>
      </c>
      <c r="Z43" s="10" t="s">
        <v>364</v>
      </c>
      <c r="AA43" s="15" t="s">
        <v>322</v>
      </c>
      <c r="AB43" s="10" t="s">
        <v>313</v>
      </c>
      <c r="AC43" s="10" t="s">
        <v>313</v>
      </c>
      <c r="AD43" s="10" t="s">
        <v>365</v>
      </c>
      <c r="AE43" s="10" t="s">
        <v>313</v>
      </c>
      <c r="AF43" s="15" t="s">
        <v>327</v>
      </c>
      <c r="AG43" s="15" t="s">
        <v>400</v>
      </c>
      <c r="AH43" s="10" t="s">
        <v>401</v>
      </c>
      <c r="AI43" s="10">
        <v>2</v>
      </c>
      <c r="AJ43" s="10">
        <v>5</v>
      </c>
      <c r="AK43" s="27" t="s">
        <v>394</v>
      </c>
      <c r="AL43" s="29" t="s">
        <v>402</v>
      </c>
      <c r="AM43" s="8" t="s">
        <v>309</v>
      </c>
      <c r="AN43" s="15" t="s">
        <v>321</v>
      </c>
      <c r="AO43" s="7" t="s">
        <v>403</v>
      </c>
      <c r="AP43" s="56" t="s">
        <v>404</v>
      </c>
      <c r="AQ43" s="12" t="s">
        <v>309</v>
      </c>
      <c r="AR43" s="12" t="s">
        <v>309</v>
      </c>
      <c r="AS43" s="12" t="s">
        <v>309</v>
      </c>
      <c r="AT43" s="12" t="s">
        <v>309</v>
      </c>
      <c r="AU43" s="12" t="s">
        <v>321</v>
      </c>
    </row>
    <row r="44" spans="1:47">
      <c r="A44" s="8" t="s">
        <v>386</v>
      </c>
      <c r="B44" s="14" t="s">
        <v>302</v>
      </c>
      <c r="C44" s="14" t="s">
        <v>405</v>
      </c>
      <c r="D44" s="8" t="s">
        <v>406</v>
      </c>
      <c r="E44" s="8"/>
      <c r="F44" s="8" t="s">
        <v>389</v>
      </c>
      <c r="G44" s="33" t="s">
        <v>304</v>
      </c>
      <c r="H44" s="9" t="s">
        <v>305</v>
      </c>
      <c r="I44" s="8" t="s">
        <v>361</v>
      </c>
      <c r="J44" s="9" t="s">
        <v>307</v>
      </c>
      <c r="K44" s="8" t="s">
        <v>308</v>
      </c>
      <c r="L44" s="8" t="s">
        <v>309</v>
      </c>
      <c r="M44" s="8" t="s">
        <v>309</v>
      </c>
      <c r="N44" s="8" t="s">
        <v>310</v>
      </c>
      <c r="O44" s="8" t="s">
        <v>311</v>
      </c>
      <c r="P44" s="121">
        <v>687.84377428800008</v>
      </c>
      <c r="Q44" s="10" t="s">
        <v>390</v>
      </c>
      <c r="R44" s="15" t="s">
        <v>313</v>
      </c>
      <c r="S44" s="10" t="s">
        <v>313</v>
      </c>
      <c r="T44" s="10" t="s">
        <v>313</v>
      </c>
      <c r="U44" s="31">
        <v>2000</v>
      </c>
      <c r="V44" s="31">
        <v>7500</v>
      </c>
      <c r="W44" s="31">
        <v>150000</v>
      </c>
      <c r="X44" s="10" t="s">
        <v>391</v>
      </c>
      <c r="Y44" s="10" t="s">
        <v>315</v>
      </c>
      <c r="Z44" s="10" t="s">
        <v>344</v>
      </c>
      <c r="AA44" s="15" t="s">
        <v>322</v>
      </c>
      <c r="AB44" s="10" t="s">
        <v>313</v>
      </c>
      <c r="AC44" s="10" t="s">
        <v>313</v>
      </c>
      <c r="AD44" s="10" t="s">
        <v>321</v>
      </c>
      <c r="AE44" s="10" t="s">
        <v>313</v>
      </c>
      <c r="AF44" s="15" t="s">
        <v>327</v>
      </c>
      <c r="AG44" s="15" t="s">
        <v>400</v>
      </c>
      <c r="AH44" s="10" t="s">
        <v>401</v>
      </c>
      <c r="AI44" s="10">
        <v>3</v>
      </c>
      <c r="AJ44" s="10">
        <v>5</v>
      </c>
      <c r="AK44" s="27" t="s">
        <v>395</v>
      </c>
      <c r="AL44" s="29" t="s">
        <v>402</v>
      </c>
      <c r="AM44" s="8" t="s">
        <v>309</v>
      </c>
      <c r="AN44" s="15" t="s">
        <v>321</v>
      </c>
      <c r="AO44" s="7" t="s">
        <v>403</v>
      </c>
      <c r="AP44" s="56" t="s">
        <v>407</v>
      </c>
      <c r="AQ44" s="12" t="s">
        <v>309</v>
      </c>
      <c r="AR44" s="12" t="s">
        <v>309</v>
      </c>
      <c r="AS44" s="12" t="s">
        <v>309</v>
      </c>
      <c r="AT44" s="12" t="s">
        <v>309</v>
      </c>
      <c r="AU44" s="12" t="s">
        <v>321</v>
      </c>
    </row>
    <row r="45" spans="1:47">
      <c r="A45" s="17" t="s">
        <v>386</v>
      </c>
      <c r="B45" s="16" t="s">
        <v>302</v>
      </c>
      <c r="C45" s="16" t="s">
        <v>408</v>
      </c>
      <c r="D45" s="17" t="s">
        <v>409</v>
      </c>
      <c r="E45" s="17"/>
      <c r="F45" s="8" t="s">
        <v>389</v>
      </c>
      <c r="G45" s="33" t="s">
        <v>304</v>
      </c>
      <c r="H45" s="9" t="s">
        <v>305</v>
      </c>
      <c r="I45" s="8" t="s">
        <v>361</v>
      </c>
      <c r="J45" s="9" t="s">
        <v>307</v>
      </c>
      <c r="K45" s="8" t="s">
        <v>308</v>
      </c>
      <c r="L45" s="8" t="s">
        <v>309</v>
      </c>
      <c r="M45" s="8" t="s">
        <v>309</v>
      </c>
      <c r="N45" s="8" t="s">
        <v>323</v>
      </c>
      <c r="O45" s="8" t="s">
        <v>311</v>
      </c>
      <c r="P45" s="121">
        <v>1350.0035897040002</v>
      </c>
      <c r="Q45" s="10" t="s">
        <v>390</v>
      </c>
      <c r="R45" s="15" t="s">
        <v>313</v>
      </c>
      <c r="S45" s="15" t="s">
        <v>410</v>
      </c>
      <c r="T45" s="10" t="s">
        <v>313</v>
      </c>
      <c r="U45" s="31">
        <v>2000</v>
      </c>
      <c r="V45" s="31">
        <v>7500</v>
      </c>
      <c r="W45" s="31">
        <v>150000</v>
      </c>
      <c r="X45" s="10" t="s">
        <v>391</v>
      </c>
      <c r="Y45" s="10" t="s">
        <v>315</v>
      </c>
      <c r="Z45" s="10" t="s">
        <v>411</v>
      </c>
      <c r="AA45" s="15" t="s">
        <v>322</v>
      </c>
      <c r="AB45" s="15" t="s">
        <v>328</v>
      </c>
      <c r="AC45" s="15" t="s">
        <v>365</v>
      </c>
      <c r="AD45" s="15" t="s">
        <v>365</v>
      </c>
      <c r="AE45" s="15" t="s">
        <v>412</v>
      </c>
      <c r="AF45" s="15" t="s">
        <v>413</v>
      </c>
      <c r="AG45" s="15" t="s">
        <v>414</v>
      </c>
      <c r="AH45" s="10" t="s">
        <v>313</v>
      </c>
      <c r="AI45" s="10">
        <v>2</v>
      </c>
      <c r="AJ45" s="10">
        <v>5</v>
      </c>
      <c r="AK45" s="27" t="s">
        <v>394</v>
      </c>
      <c r="AL45" s="29" t="s">
        <v>402</v>
      </c>
      <c r="AM45" s="8" t="s">
        <v>309</v>
      </c>
      <c r="AN45" s="15" t="s">
        <v>321</v>
      </c>
      <c r="AO45" s="7" t="s">
        <v>415</v>
      </c>
      <c r="AP45" s="56" t="s">
        <v>416</v>
      </c>
      <c r="AQ45" s="12" t="s">
        <v>309</v>
      </c>
      <c r="AR45" s="12" t="s">
        <v>321</v>
      </c>
      <c r="AS45" s="12">
        <v>75</v>
      </c>
      <c r="AT45" s="12">
        <v>50</v>
      </c>
      <c r="AU45" s="12" t="s">
        <v>321</v>
      </c>
    </row>
    <row r="46" spans="1:47">
      <c r="A46" s="17" t="s">
        <v>386</v>
      </c>
      <c r="B46" s="16" t="s">
        <v>302</v>
      </c>
      <c r="C46" s="16" t="s">
        <v>417</v>
      </c>
      <c r="D46" s="17" t="s">
        <v>418</v>
      </c>
      <c r="E46" s="17"/>
      <c r="F46" s="8" t="s">
        <v>389</v>
      </c>
      <c r="G46" s="33" t="s">
        <v>304</v>
      </c>
      <c r="H46" s="9" t="s">
        <v>305</v>
      </c>
      <c r="I46" s="8" t="s">
        <v>361</v>
      </c>
      <c r="J46" s="9" t="s">
        <v>307</v>
      </c>
      <c r="K46" s="8" t="s">
        <v>308</v>
      </c>
      <c r="L46" s="8" t="s">
        <v>309</v>
      </c>
      <c r="M46" s="8" t="s">
        <v>309</v>
      </c>
      <c r="N46" s="8" t="s">
        <v>323</v>
      </c>
      <c r="O46" s="8" t="s">
        <v>311</v>
      </c>
      <c r="P46" s="121">
        <v>1485.7668481679993</v>
      </c>
      <c r="Q46" s="10" t="s">
        <v>390</v>
      </c>
      <c r="R46" s="15" t="s">
        <v>313</v>
      </c>
      <c r="S46" s="15" t="s">
        <v>410</v>
      </c>
      <c r="T46" s="10" t="s">
        <v>313</v>
      </c>
      <c r="U46" s="31">
        <v>2000</v>
      </c>
      <c r="V46" s="31">
        <v>7500</v>
      </c>
      <c r="W46" s="31">
        <v>150000</v>
      </c>
      <c r="X46" s="10" t="s">
        <v>391</v>
      </c>
      <c r="Y46" s="10" t="s">
        <v>315</v>
      </c>
      <c r="Z46" s="10" t="s">
        <v>411</v>
      </c>
      <c r="AA46" s="15" t="s">
        <v>322</v>
      </c>
      <c r="AB46" s="15" t="s">
        <v>328</v>
      </c>
      <c r="AC46" s="15" t="s">
        <v>321</v>
      </c>
      <c r="AD46" s="15" t="s">
        <v>365</v>
      </c>
      <c r="AE46" s="15" t="s">
        <v>412</v>
      </c>
      <c r="AF46" s="15" t="s">
        <v>413</v>
      </c>
      <c r="AG46" s="15" t="s">
        <v>414</v>
      </c>
      <c r="AH46" s="15" t="s">
        <v>419</v>
      </c>
      <c r="AI46" s="10">
        <v>2</v>
      </c>
      <c r="AJ46" s="10">
        <v>5</v>
      </c>
      <c r="AK46" s="27" t="s">
        <v>394</v>
      </c>
      <c r="AL46" s="29" t="s">
        <v>402</v>
      </c>
      <c r="AM46" s="8" t="s">
        <v>309</v>
      </c>
      <c r="AN46" s="15" t="s">
        <v>321</v>
      </c>
      <c r="AO46" s="7" t="s">
        <v>415</v>
      </c>
      <c r="AP46" s="56" t="s">
        <v>420</v>
      </c>
      <c r="AQ46" s="12" t="s">
        <v>309</v>
      </c>
      <c r="AR46" s="12" t="s">
        <v>321</v>
      </c>
      <c r="AS46" s="12">
        <v>100</v>
      </c>
      <c r="AT46" s="12">
        <v>75</v>
      </c>
      <c r="AU46" s="12" t="s">
        <v>321</v>
      </c>
    </row>
    <row r="47" spans="1:47">
      <c r="A47" s="17" t="s">
        <v>386</v>
      </c>
      <c r="B47" s="16" t="s">
        <v>302</v>
      </c>
      <c r="C47" s="16" t="s">
        <v>421</v>
      </c>
      <c r="D47" s="17" t="s">
        <v>422</v>
      </c>
      <c r="E47" s="17"/>
      <c r="F47" s="8" t="s">
        <v>389</v>
      </c>
      <c r="G47" s="33" t="s">
        <v>304</v>
      </c>
      <c r="H47" s="9" t="s">
        <v>305</v>
      </c>
      <c r="I47" s="8" t="s">
        <v>361</v>
      </c>
      <c r="J47" s="9" t="s">
        <v>307</v>
      </c>
      <c r="K47" s="8" t="s">
        <v>308</v>
      </c>
      <c r="L47" s="8" t="s">
        <v>309</v>
      </c>
      <c r="M47" s="8" t="s">
        <v>309</v>
      </c>
      <c r="N47" s="8" t="s">
        <v>323</v>
      </c>
      <c r="O47" s="8" t="s">
        <v>311</v>
      </c>
      <c r="P47" s="121">
        <v>1928.5765567199999</v>
      </c>
      <c r="Q47" s="10" t="s">
        <v>390</v>
      </c>
      <c r="R47" s="15" t="s">
        <v>313</v>
      </c>
      <c r="S47" s="15" t="s">
        <v>410</v>
      </c>
      <c r="T47" s="10" t="s">
        <v>313</v>
      </c>
      <c r="U47" s="31">
        <v>2000</v>
      </c>
      <c r="V47" s="31">
        <v>7500</v>
      </c>
      <c r="W47" s="31">
        <v>150000</v>
      </c>
      <c r="X47" s="10" t="s">
        <v>391</v>
      </c>
      <c r="Y47" s="10" t="s">
        <v>315</v>
      </c>
      <c r="Z47" s="10" t="s">
        <v>411</v>
      </c>
      <c r="AA47" s="15" t="s">
        <v>322</v>
      </c>
      <c r="AB47" s="15" t="s">
        <v>328</v>
      </c>
      <c r="AC47" s="15" t="s">
        <v>321</v>
      </c>
      <c r="AD47" s="15" t="s">
        <v>321</v>
      </c>
      <c r="AE47" s="15" t="s">
        <v>412</v>
      </c>
      <c r="AF47" s="15" t="s">
        <v>413</v>
      </c>
      <c r="AG47" s="15" t="s">
        <v>414</v>
      </c>
      <c r="AH47" s="15" t="s">
        <v>419</v>
      </c>
      <c r="AI47" s="10">
        <v>2</v>
      </c>
      <c r="AJ47" s="10">
        <v>5</v>
      </c>
      <c r="AK47" s="27" t="s">
        <v>394</v>
      </c>
      <c r="AL47" s="29" t="s">
        <v>402</v>
      </c>
      <c r="AM47" s="8" t="s">
        <v>321</v>
      </c>
      <c r="AN47" s="15" t="s">
        <v>321</v>
      </c>
      <c r="AO47" s="7" t="s">
        <v>415</v>
      </c>
      <c r="AP47" s="56" t="s">
        <v>423</v>
      </c>
      <c r="AQ47" s="12" t="s">
        <v>309</v>
      </c>
      <c r="AR47" s="12" t="s">
        <v>321</v>
      </c>
      <c r="AS47" s="12">
        <v>75</v>
      </c>
      <c r="AT47" s="12">
        <v>50</v>
      </c>
      <c r="AU47" s="12" t="s">
        <v>321</v>
      </c>
    </row>
    <row r="48" spans="1:47">
      <c r="A48" s="17" t="s">
        <v>425</v>
      </c>
      <c r="B48" s="16" t="s">
        <v>302</v>
      </c>
      <c r="C48" s="16" t="s">
        <v>426</v>
      </c>
      <c r="D48" s="17" t="s">
        <v>427</v>
      </c>
      <c r="E48" s="17"/>
      <c r="F48" s="8" t="s">
        <v>389</v>
      </c>
      <c r="G48" s="33" t="s">
        <v>304</v>
      </c>
      <c r="H48" s="9" t="s">
        <v>305</v>
      </c>
      <c r="I48" s="8" t="s">
        <v>306</v>
      </c>
      <c r="J48" s="9" t="s">
        <v>428</v>
      </c>
      <c r="K48" s="8" t="s">
        <v>308</v>
      </c>
      <c r="L48" s="8" t="s">
        <v>309</v>
      </c>
      <c r="M48" s="8" t="s">
        <v>309</v>
      </c>
      <c r="N48" s="8" t="s">
        <v>310</v>
      </c>
      <c r="O48" s="8" t="s">
        <v>331</v>
      </c>
      <c r="P48" s="121">
        <v>1011.4852967999999</v>
      </c>
      <c r="Q48" s="10" t="s">
        <v>429</v>
      </c>
      <c r="R48" s="10" t="s">
        <v>429</v>
      </c>
      <c r="S48" s="10" t="s">
        <v>313</v>
      </c>
      <c r="T48" s="10" t="s">
        <v>313</v>
      </c>
      <c r="U48" s="31">
        <v>1500</v>
      </c>
      <c r="V48" s="31">
        <v>5000</v>
      </c>
      <c r="W48" s="31">
        <v>75000</v>
      </c>
      <c r="X48" s="10" t="s">
        <v>391</v>
      </c>
      <c r="Y48" s="10" t="s">
        <v>430</v>
      </c>
      <c r="Z48" s="10" t="s">
        <v>431</v>
      </c>
      <c r="AA48" s="10" t="s">
        <v>317</v>
      </c>
      <c r="AB48" s="10" t="s">
        <v>313</v>
      </c>
      <c r="AC48" s="10" t="s">
        <v>313</v>
      </c>
      <c r="AD48" s="10" t="s">
        <v>365</v>
      </c>
      <c r="AE48" s="10" t="s">
        <v>313</v>
      </c>
      <c r="AF48" s="10" t="s">
        <v>432</v>
      </c>
      <c r="AG48" s="10" t="s">
        <v>433</v>
      </c>
      <c r="AH48" s="10" t="s">
        <v>313</v>
      </c>
      <c r="AI48" s="10">
        <v>2</v>
      </c>
      <c r="AJ48" s="10">
        <v>3</v>
      </c>
      <c r="AK48" s="27" t="s">
        <v>319</v>
      </c>
      <c r="AL48" s="27" t="s">
        <v>335</v>
      </c>
      <c r="AM48" s="8" t="s">
        <v>309</v>
      </c>
      <c r="AN48" s="10" t="s">
        <v>321</v>
      </c>
      <c r="AO48" s="7" t="s">
        <v>434</v>
      </c>
      <c r="AP48" s="56" t="s">
        <v>435</v>
      </c>
      <c r="AQ48" s="12" t="s">
        <v>309</v>
      </c>
      <c r="AR48" s="12" t="s">
        <v>321</v>
      </c>
      <c r="AS48" s="12">
        <v>50</v>
      </c>
      <c r="AT48" s="12">
        <v>30</v>
      </c>
      <c r="AU48" s="12" t="s">
        <v>309</v>
      </c>
    </row>
    <row r="49" spans="1:47">
      <c r="A49" s="8" t="s">
        <v>425</v>
      </c>
      <c r="B49" s="14" t="s">
        <v>302</v>
      </c>
      <c r="C49" s="14" t="s">
        <v>436</v>
      </c>
      <c r="D49" s="8" t="s">
        <v>437</v>
      </c>
      <c r="E49" s="8"/>
      <c r="F49" s="8" t="s">
        <v>389</v>
      </c>
      <c r="G49" s="33" t="s">
        <v>304</v>
      </c>
      <c r="H49" s="9" t="s">
        <v>305</v>
      </c>
      <c r="I49" s="8" t="s">
        <v>306</v>
      </c>
      <c r="J49" s="9" t="s">
        <v>428</v>
      </c>
      <c r="K49" s="8" t="s">
        <v>308</v>
      </c>
      <c r="L49" s="8" t="s">
        <v>309</v>
      </c>
      <c r="M49" s="8" t="s">
        <v>309</v>
      </c>
      <c r="N49" s="8" t="s">
        <v>310</v>
      </c>
      <c r="O49" s="8" t="s">
        <v>331</v>
      </c>
      <c r="P49" s="121">
        <v>1084.0960944000001</v>
      </c>
      <c r="Q49" s="10" t="s">
        <v>429</v>
      </c>
      <c r="R49" s="10" t="s">
        <v>429</v>
      </c>
      <c r="S49" s="10" t="s">
        <v>313</v>
      </c>
      <c r="T49" s="10" t="s">
        <v>313</v>
      </c>
      <c r="U49" s="31">
        <v>1500</v>
      </c>
      <c r="V49" s="31">
        <v>5000</v>
      </c>
      <c r="W49" s="31">
        <v>75000</v>
      </c>
      <c r="X49" s="10" t="s">
        <v>391</v>
      </c>
      <c r="Y49" s="10" t="s">
        <v>430</v>
      </c>
      <c r="Z49" s="10" t="s">
        <v>431</v>
      </c>
      <c r="AA49" s="10" t="s">
        <v>317</v>
      </c>
      <c r="AB49" s="10" t="s">
        <v>313</v>
      </c>
      <c r="AC49" s="10" t="s">
        <v>313</v>
      </c>
      <c r="AD49" s="10" t="s">
        <v>365</v>
      </c>
      <c r="AE49" s="10" t="s">
        <v>313</v>
      </c>
      <c r="AF49" s="10" t="s">
        <v>432</v>
      </c>
      <c r="AG49" s="10" t="s">
        <v>433</v>
      </c>
      <c r="AH49" s="10" t="s">
        <v>313</v>
      </c>
      <c r="AI49" s="10">
        <v>2</v>
      </c>
      <c r="AJ49" s="10">
        <v>3</v>
      </c>
      <c r="AK49" s="27" t="s">
        <v>319</v>
      </c>
      <c r="AL49" s="27" t="s">
        <v>335</v>
      </c>
      <c r="AM49" s="8" t="s">
        <v>309</v>
      </c>
      <c r="AN49" s="10" t="s">
        <v>321</v>
      </c>
      <c r="AO49" s="7" t="s">
        <v>434</v>
      </c>
      <c r="AP49" s="56" t="s">
        <v>438</v>
      </c>
      <c r="AQ49" s="12" t="s">
        <v>309</v>
      </c>
      <c r="AR49" s="12" t="s">
        <v>321</v>
      </c>
      <c r="AS49" s="12">
        <v>50</v>
      </c>
      <c r="AT49" s="12">
        <v>30</v>
      </c>
      <c r="AU49" s="12" t="s">
        <v>309</v>
      </c>
    </row>
    <row r="50" spans="1:47">
      <c r="A50" s="8" t="s">
        <v>425</v>
      </c>
      <c r="B50" s="14" t="s">
        <v>302</v>
      </c>
      <c r="C50" s="14" t="s">
        <v>439</v>
      </c>
      <c r="D50" s="8" t="s">
        <v>440</v>
      </c>
      <c r="E50" s="8"/>
      <c r="F50" s="8" t="s">
        <v>389</v>
      </c>
      <c r="G50" s="33" t="s">
        <v>304</v>
      </c>
      <c r="H50" s="9" t="s">
        <v>305</v>
      </c>
      <c r="I50" s="8" t="s">
        <v>306</v>
      </c>
      <c r="J50" s="9" t="s">
        <v>428</v>
      </c>
      <c r="K50" s="8" t="s">
        <v>308</v>
      </c>
      <c r="L50" s="8" t="s">
        <v>309</v>
      </c>
      <c r="M50" s="8" t="s">
        <v>309</v>
      </c>
      <c r="N50" s="8" t="s">
        <v>310</v>
      </c>
      <c r="O50" s="8" t="s">
        <v>331</v>
      </c>
      <c r="P50" s="121">
        <v>1229.3176896</v>
      </c>
      <c r="Q50" s="10" t="s">
        <v>429</v>
      </c>
      <c r="R50" s="10" t="s">
        <v>429</v>
      </c>
      <c r="S50" s="10" t="s">
        <v>313</v>
      </c>
      <c r="T50" s="10" t="s">
        <v>313</v>
      </c>
      <c r="U50" s="31">
        <v>1500</v>
      </c>
      <c r="V50" s="31">
        <v>5000</v>
      </c>
      <c r="W50" s="31">
        <v>75000</v>
      </c>
      <c r="X50" s="10" t="s">
        <v>391</v>
      </c>
      <c r="Y50" s="10" t="s">
        <v>430</v>
      </c>
      <c r="Z50" s="10" t="s">
        <v>431</v>
      </c>
      <c r="AA50" s="10" t="s">
        <v>322</v>
      </c>
      <c r="AB50" s="10" t="s">
        <v>313</v>
      </c>
      <c r="AC50" s="10" t="s">
        <v>313</v>
      </c>
      <c r="AD50" s="10" t="s">
        <v>365</v>
      </c>
      <c r="AE50" s="10" t="s">
        <v>313</v>
      </c>
      <c r="AF50" s="10" t="s">
        <v>432</v>
      </c>
      <c r="AG50" s="10" t="s">
        <v>433</v>
      </c>
      <c r="AH50" s="10" t="s">
        <v>313</v>
      </c>
      <c r="AI50" s="10">
        <v>2</v>
      </c>
      <c r="AJ50" s="10">
        <v>3</v>
      </c>
      <c r="AK50" s="27" t="s">
        <v>319</v>
      </c>
      <c r="AL50" s="27" t="s">
        <v>335</v>
      </c>
      <c r="AM50" s="8" t="s">
        <v>309</v>
      </c>
      <c r="AN50" s="10" t="s">
        <v>321</v>
      </c>
      <c r="AO50" s="7" t="s">
        <v>434</v>
      </c>
      <c r="AP50" s="56" t="s">
        <v>441</v>
      </c>
      <c r="AQ50" s="12" t="s">
        <v>309</v>
      </c>
      <c r="AR50" s="12" t="s">
        <v>321</v>
      </c>
      <c r="AS50" s="12">
        <v>50</v>
      </c>
      <c r="AT50" s="12">
        <v>30</v>
      </c>
      <c r="AU50" s="12" t="s">
        <v>309</v>
      </c>
    </row>
    <row r="51" spans="1:47">
      <c r="A51" s="17" t="s">
        <v>386</v>
      </c>
      <c r="B51" s="16" t="s">
        <v>302</v>
      </c>
      <c r="C51" s="16" t="s">
        <v>442</v>
      </c>
      <c r="D51" s="17" t="s">
        <v>443</v>
      </c>
      <c r="E51" s="17"/>
      <c r="F51" s="8" t="s">
        <v>389</v>
      </c>
      <c r="G51" s="33" t="s">
        <v>304</v>
      </c>
      <c r="H51" s="9" t="s">
        <v>305</v>
      </c>
      <c r="I51" s="17" t="s">
        <v>361</v>
      </c>
      <c r="J51" s="9" t="s">
        <v>307</v>
      </c>
      <c r="K51" s="8" t="s">
        <v>308</v>
      </c>
      <c r="L51" s="8" t="s">
        <v>309</v>
      </c>
      <c r="M51" s="8" t="s">
        <v>309</v>
      </c>
      <c r="N51" s="8" t="s">
        <v>310</v>
      </c>
      <c r="O51" s="8" t="s">
        <v>331</v>
      </c>
      <c r="P51" s="121">
        <v>565.68877199999997</v>
      </c>
      <c r="Q51" s="10" t="s">
        <v>444</v>
      </c>
      <c r="R51" s="10" t="s">
        <v>444</v>
      </c>
      <c r="S51" s="10" t="s">
        <v>313</v>
      </c>
      <c r="T51" s="10" t="s">
        <v>313</v>
      </c>
      <c r="U51" s="31">
        <v>2000</v>
      </c>
      <c r="V51" s="31">
        <v>8500</v>
      </c>
      <c r="W51" s="31">
        <v>80000</v>
      </c>
      <c r="X51" s="10" t="s">
        <v>391</v>
      </c>
      <c r="Y51" s="10" t="s">
        <v>315</v>
      </c>
      <c r="Z51" s="10" t="s">
        <v>325</v>
      </c>
      <c r="AA51" s="10" t="s">
        <v>322</v>
      </c>
      <c r="AB51" s="10" t="s">
        <v>313</v>
      </c>
      <c r="AC51" s="10" t="s">
        <v>313</v>
      </c>
      <c r="AD51" s="10" t="s">
        <v>365</v>
      </c>
      <c r="AE51" s="10" t="s">
        <v>313</v>
      </c>
      <c r="AF51" s="10" t="s">
        <v>366</v>
      </c>
      <c r="AG51" s="10" t="s">
        <v>366</v>
      </c>
      <c r="AH51" s="10" t="s">
        <v>313</v>
      </c>
      <c r="AI51" s="10">
        <v>2</v>
      </c>
      <c r="AJ51" s="10">
        <v>3</v>
      </c>
      <c r="AK51" s="27" t="s">
        <v>394</v>
      </c>
      <c r="AL51" s="29" t="s">
        <v>395</v>
      </c>
      <c r="AM51" s="8" t="s">
        <v>309</v>
      </c>
      <c r="AN51" s="10" t="s">
        <v>321</v>
      </c>
      <c r="AO51" s="7" t="s">
        <v>445</v>
      </c>
      <c r="AP51" s="56" t="s">
        <v>446</v>
      </c>
      <c r="AQ51" s="12" t="s">
        <v>309</v>
      </c>
      <c r="AR51" s="12" t="s">
        <v>309</v>
      </c>
      <c r="AS51" s="12" t="s">
        <v>309</v>
      </c>
      <c r="AT51" s="12" t="s">
        <v>309</v>
      </c>
      <c r="AU51" s="12" t="s">
        <v>321</v>
      </c>
    </row>
    <row r="52" spans="1:47">
      <c r="A52" s="17" t="s">
        <v>386</v>
      </c>
      <c r="B52" s="16" t="s">
        <v>302</v>
      </c>
      <c r="C52" s="16" t="s">
        <v>447</v>
      </c>
      <c r="D52" s="17" t="s">
        <v>448</v>
      </c>
      <c r="E52" s="17"/>
      <c r="F52" s="8" t="s">
        <v>389</v>
      </c>
      <c r="G52" s="33" t="s">
        <v>304</v>
      </c>
      <c r="H52" s="9" t="s">
        <v>305</v>
      </c>
      <c r="I52" s="17" t="s">
        <v>361</v>
      </c>
      <c r="J52" s="9" t="s">
        <v>307</v>
      </c>
      <c r="K52" s="8" t="s">
        <v>308</v>
      </c>
      <c r="L52" s="8" t="s">
        <v>309</v>
      </c>
      <c r="M52" s="8" t="s">
        <v>309</v>
      </c>
      <c r="N52" s="8" t="s">
        <v>310</v>
      </c>
      <c r="O52" s="8" t="s">
        <v>331</v>
      </c>
      <c r="P52" s="121">
        <v>644.50525986000002</v>
      </c>
      <c r="Q52" s="10" t="s">
        <v>312</v>
      </c>
      <c r="R52" s="10" t="s">
        <v>312</v>
      </c>
      <c r="S52" s="10" t="s">
        <v>313</v>
      </c>
      <c r="T52" s="10" t="s">
        <v>313</v>
      </c>
      <c r="U52" s="31">
        <v>2000</v>
      </c>
      <c r="V52" s="31">
        <v>10000</v>
      </c>
      <c r="W52" s="31">
        <v>80000</v>
      </c>
      <c r="X52" s="10" t="s">
        <v>391</v>
      </c>
      <c r="Y52" s="10" t="s">
        <v>315</v>
      </c>
      <c r="Z52" s="10" t="s">
        <v>344</v>
      </c>
      <c r="AA52" s="10" t="s">
        <v>322</v>
      </c>
      <c r="AB52" s="10" t="s">
        <v>313</v>
      </c>
      <c r="AC52" s="10" t="s">
        <v>313</v>
      </c>
      <c r="AD52" s="10" t="s">
        <v>365</v>
      </c>
      <c r="AE52" s="10" t="s">
        <v>313</v>
      </c>
      <c r="AF52" s="10" t="s">
        <v>366</v>
      </c>
      <c r="AG52" s="10" t="s">
        <v>371</v>
      </c>
      <c r="AH52" s="10" t="s">
        <v>401</v>
      </c>
      <c r="AI52" s="10">
        <v>2</v>
      </c>
      <c r="AJ52" s="10">
        <v>5</v>
      </c>
      <c r="AK52" s="27" t="s">
        <v>394</v>
      </c>
      <c r="AL52" s="29" t="s">
        <v>402</v>
      </c>
      <c r="AM52" s="8" t="s">
        <v>309</v>
      </c>
      <c r="AN52" s="10" t="s">
        <v>321</v>
      </c>
      <c r="AO52" s="7" t="s">
        <v>449</v>
      </c>
      <c r="AP52" s="56" t="s">
        <v>450</v>
      </c>
      <c r="AQ52" s="12" t="s">
        <v>309</v>
      </c>
      <c r="AR52" s="12" t="s">
        <v>321</v>
      </c>
      <c r="AS52" s="12">
        <v>50</v>
      </c>
      <c r="AT52" s="12">
        <v>30</v>
      </c>
      <c r="AU52" s="12" t="s">
        <v>321</v>
      </c>
    </row>
    <row r="53" spans="1:47">
      <c r="A53" s="17" t="s">
        <v>386</v>
      </c>
      <c r="B53" s="16" t="s">
        <v>302</v>
      </c>
      <c r="C53" s="16" t="s">
        <v>451</v>
      </c>
      <c r="D53" s="17" t="s">
        <v>452</v>
      </c>
      <c r="E53" s="17"/>
      <c r="F53" s="8" t="s">
        <v>389</v>
      </c>
      <c r="G53" s="33" t="s">
        <v>304</v>
      </c>
      <c r="H53" s="9" t="s">
        <v>305</v>
      </c>
      <c r="I53" s="17" t="s">
        <v>361</v>
      </c>
      <c r="J53" s="9" t="s">
        <v>307</v>
      </c>
      <c r="K53" s="8" t="s">
        <v>308</v>
      </c>
      <c r="L53" s="8" t="s">
        <v>309</v>
      </c>
      <c r="M53" s="8" t="s">
        <v>309</v>
      </c>
      <c r="N53" s="8" t="s">
        <v>310</v>
      </c>
      <c r="O53" s="8" t="s">
        <v>331</v>
      </c>
      <c r="P53" s="121">
        <v>859.04483742000002</v>
      </c>
      <c r="Q53" s="10" t="s">
        <v>312</v>
      </c>
      <c r="R53" s="10" t="s">
        <v>312</v>
      </c>
      <c r="S53" s="10" t="s">
        <v>313</v>
      </c>
      <c r="T53" s="10" t="s">
        <v>313</v>
      </c>
      <c r="U53" s="31">
        <v>2000</v>
      </c>
      <c r="V53" s="31">
        <v>10000</v>
      </c>
      <c r="W53" s="31">
        <v>80000</v>
      </c>
      <c r="X53" s="10" t="s">
        <v>391</v>
      </c>
      <c r="Y53" s="10" t="s">
        <v>315</v>
      </c>
      <c r="Z53" s="10" t="s">
        <v>344</v>
      </c>
      <c r="AA53" s="10" t="s">
        <v>322</v>
      </c>
      <c r="AB53" s="10" t="s">
        <v>313</v>
      </c>
      <c r="AC53" s="10" t="s">
        <v>313</v>
      </c>
      <c r="AD53" s="10" t="s">
        <v>321</v>
      </c>
      <c r="AE53" s="10" t="s">
        <v>313</v>
      </c>
      <c r="AF53" s="10" t="s">
        <v>366</v>
      </c>
      <c r="AG53" s="10" t="s">
        <v>371</v>
      </c>
      <c r="AH53" s="10" t="s">
        <v>401</v>
      </c>
      <c r="AI53" s="10">
        <v>3</v>
      </c>
      <c r="AJ53" s="10">
        <v>5</v>
      </c>
      <c r="AK53" s="27" t="s">
        <v>395</v>
      </c>
      <c r="AL53" s="29" t="s">
        <v>402</v>
      </c>
      <c r="AM53" s="8" t="s">
        <v>309</v>
      </c>
      <c r="AN53" s="10" t="s">
        <v>321</v>
      </c>
      <c r="AO53" s="7" t="s">
        <v>453</v>
      </c>
      <c r="AP53" s="56" t="s">
        <v>454</v>
      </c>
      <c r="AQ53" s="12" t="s">
        <v>309</v>
      </c>
      <c r="AR53" s="12" t="s">
        <v>309</v>
      </c>
      <c r="AS53" s="12" t="s">
        <v>309</v>
      </c>
      <c r="AT53" s="12" t="s">
        <v>309</v>
      </c>
      <c r="AU53" s="12" t="s">
        <v>321</v>
      </c>
    </row>
    <row r="54" spans="1:47">
      <c r="A54" s="17" t="s">
        <v>386</v>
      </c>
      <c r="B54" s="16" t="s">
        <v>302</v>
      </c>
      <c r="C54" s="16" t="s">
        <v>455</v>
      </c>
      <c r="D54" s="17" t="s">
        <v>456</v>
      </c>
      <c r="E54" s="17"/>
      <c r="F54" s="8" t="s">
        <v>389</v>
      </c>
      <c r="G54" s="33" t="s">
        <v>304</v>
      </c>
      <c r="H54" s="9" t="s">
        <v>305</v>
      </c>
      <c r="I54" s="17" t="s">
        <v>361</v>
      </c>
      <c r="J54" s="9" t="s">
        <v>307</v>
      </c>
      <c r="K54" s="8" t="s">
        <v>308</v>
      </c>
      <c r="L54" s="8" t="s">
        <v>309</v>
      </c>
      <c r="M54" s="8" t="s">
        <v>309</v>
      </c>
      <c r="N54" s="8" t="s">
        <v>323</v>
      </c>
      <c r="O54" s="8" t="s">
        <v>331</v>
      </c>
      <c r="P54" s="121">
        <v>1700.8106544000002</v>
      </c>
      <c r="Q54" s="10" t="s">
        <v>312</v>
      </c>
      <c r="R54" s="10" t="s">
        <v>312</v>
      </c>
      <c r="S54" s="10" t="s">
        <v>324</v>
      </c>
      <c r="T54" s="10" t="s">
        <v>324</v>
      </c>
      <c r="U54" s="31">
        <v>2000</v>
      </c>
      <c r="V54" s="31">
        <v>10000</v>
      </c>
      <c r="W54" s="31">
        <v>80000</v>
      </c>
      <c r="X54" s="10" t="s">
        <v>391</v>
      </c>
      <c r="Y54" s="10" t="s">
        <v>315</v>
      </c>
      <c r="Z54" s="10" t="s">
        <v>411</v>
      </c>
      <c r="AA54" s="10" t="s">
        <v>322</v>
      </c>
      <c r="AB54" s="10" t="s">
        <v>328</v>
      </c>
      <c r="AC54" s="10" t="s">
        <v>365</v>
      </c>
      <c r="AD54" s="10" t="s">
        <v>365</v>
      </c>
      <c r="AE54" s="10" t="s">
        <v>412</v>
      </c>
      <c r="AF54" s="10" t="s">
        <v>377</v>
      </c>
      <c r="AG54" s="10" t="s">
        <v>457</v>
      </c>
      <c r="AH54" s="10" t="s">
        <v>424</v>
      </c>
      <c r="AI54" s="10">
        <v>2</v>
      </c>
      <c r="AJ54" s="10">
        <v>5</v>
      </c>
      <c r="AK54" s="27" t="s">
        <v>394</v>
      </c>
      <c r="AL54" s="29" t="s">
        <v>402</v>
      </c>
      <c r="AM54" s="8" t="s">
        <v>309</v>
      </c>
      <c r="AN54" s="10" t="s">
        <v>321</v>
      </c>
      <c r="AO54" s="7" t="s">
        <v>458</v>
      </c>
      <c r="AP54" s="56" t="s">
        <v>459</v>
      </c>
      <c r="AQ54" s="12" t="s">
        <v>309</v>
      </c>
      <c r="AR54" s="12" t="s">
        <v>321</v>
      </c>
      <c r="AS54" s="12">
        <v>75</v>
      </c>
      <c r="AT54" s="12">
        <v>50</v>
      </c>
      <c r="AU54" s="12" t="s">
        <v>321</v>
      </c>
    </row>
    <row r="55" spans="1:47">
      <c r="A55" s="17" t="s">
        <v>386</v>
      </c>
      <c r="B55" s="16" t="s">
        <v>302</v>
      </c>
      <c r="C55" s="16" t="s">
        <v>460</v>
      </c>
      <c r="D55" s="17" t="s">
        <v>461</v>
      </c>
      <c r="E55" s="17"/>
      <c r="F55" s="8" t="s">
        <v>389</v>
      </c>
      <c r="G55" s="33" t="s">
        <v>304</v>
      </c>
      <c r="H55" s="9" t="s">
        <v>305</v>
      </c>
      <c r="I55" s="17" t="s">
        <v>361</v>
      </c>
      <c r="J55" s="9" t="s">
        <v>307</v>
      </c>
      <c r="K55" s="8" t="s">
        <v>308</v>
      </c>
      <c r="L55" s="8" t="s">
        <v>309</v>
      </c>
      <c r="M55" s="8" t="s">
        <v>309</v>
      </c>
      <c r="N55" s="8" t="s">
        <v>323</v>
      </c>
      <c r="O55" s="8" t="s">
        <v>331</v>
      </c>
      <c r="P55" s="121">
        <v>2394.6879527999999</v>
      </c>
      <c r="Q55" s="10" t="s">
        <v>312</v>
      </c>
      <c r="R55" s="10" t="s">
        <v>312</v>
      </c>
      <c r="S55" s="10" t="s">
        <v>324</v>
      </c>
      <c r="T55" s="10" t="s">
        <v>324</v>
      </c>
      <c r="U55" s="31">
        <v>2000</v>
      </c>
      <c r="V55" s="31">
        <v>10000</v>
      </c>
      <c r="W55" s="31">
        <v>80000</v>
      </c>
      <c r="X55" s="10" t="s">
        <v>391</v>
      </c>
      <c r="Y55" s="10" t="s">
        <v>315</v>
      </c>
      <c r="Z55" s="10" t="s">
        <v>411</v>
      </c>
      <c r="AA55" s="10" t="s">
        <v>322</v>
      </c>
      <c r="AB55" s="10" t="s">
        <v>328</v>
      </c>
      <c r="AC55" s="10" t="s">
        <v>321</v>
      </c>
      <c r="AD55" s="10" t="s">
        <v>365</v>
      </c>
      <c r="AE55" s="10" t="s">
        <v>412</v>
      </c>
      <c r="AF55" s="10" t="s">
        <v>377</v>
      </c>
      <c r="AG55" s="10" t="s">
        <v>457</v>
      </c>
      <c r="AH55" s="10" t="s">
        <v>424</v>
      </c>
      <c r="AI55" s="10">
        <v>2</v>
      </c>
      <c r="AJ55" s="10">
        <v>5</v>
      </c>
      <c r="AK55" s="27" t="s">
        <v>394</v>
      </c>
      <c r="AL55" s="29" t="s">
        <v>402</v>
      </c>
      <c r="AM55" s="8" t="s">
        <v>321</v>
      </c>
      <c r="AN55" s="10" t="s">
        <v>321</v>
      </c>
      <c r="AO55" s="7" t="s">
        <v>458</v>
      </c>
      <c r="AP55" s="56" t="s">
        <v>462</v>
      </c>
      <c r="AQ55" s="12" t="s">
        <v>309</v>
      </c>
      <c r="AR55" s="12" t="s">
        <v>321</v>
      </c>
      <c r="AS55" s="12">
        <v>150</v>
      </c>
      <c r="AT55" s="12">
        <v>100</v>
      </c>
      <c r="AU55" s="12" t="s">
        <v>321</v>
      </c>
    </row>
    <row r="56" spans="1:47">
      <c r="A56" s="17" t="s">
        <v>386</v>
      </c>
      <c r="B56" s="16" t="s">
        <v>302</v>
      </c>
      <c r="C56" s="16" t="s">
        <v>471</v>
      </c>
      <c r="D56" s="17" t="s">
        <v>472</v>
      </c>
      <c r="E56" s="17"/>
      <c r="F56" s="8" t="s">
        <v>467</v>
      </c>
      <c r="G56" s="33" t="s">
        <v>304</v>
      </c>
      <c r="H56" s="9" t="s">
        <v>305</v>
      </c>
      <c r="I56" s="17" t="s">
        <v>361</v>
      </c>
      <c r="J56" s="9" t="s">
        <v>307</v>
      </c>
      <c r="K56" s="8" t="s">
        <v>308</v>
      </c>
      <c r="L56" s="8" t="s">
        <v>309</v>
      </c>
      <c r="M56" s="8" t="s">
        <v>309</v>
      </c>
      <c r="N56" s="8" t="s">
        <v>310</v>
      </c>
      <c r="O56" s="8" t="s">
        <v>311</v>
      </c>
      <c r="P56" s="121">
        <v>700.51126265999994</v>
      </c>
      <c r="Q56" s="10" t="s">
        <v>473</v>
      </c>
      <c r="R56" s="10" t="s">
        <v>313</v>
      </c>
      <c r="S56" s="10" t="s">
        <v>313</v>
      </c>
      <c r="T56" s="10" t="s">
        <v>313</v>
      </c>
      <c r="U56" s="31">
        <v>5000</v>
      </c>
      <c r="V56" s="31">
        <v>25000</v>
      </c>
      <c r="W56" s="31">
        <v>275000</v>
      </c>
      <c r="X56" s="10" t="s">
        <v>468</v>
      </c>
      <c r="Y56" s="10" t="s">
        <v>315</v>
      </c>
      <c r="Z56" s="10" t="s">
        <v>344</v>
      </c>
      <c r="AA56" s="10" t="s">
        <v>322</v>
      </c>
      <c r="AB56" s="10" t="s">
        <v>313</v>
      </c>
      <c r="AC56" s="10" t="s">
        <v>313</v>
      </c>
      <c r="AD56" s="10" t="s">
        <v>365</v>
      </c>
      <c r="AE56" s="10" t="s">
        <v>313</v>
      </c>
      <c r="AF56" s="10" t="s">
        <v>465</v>
      </c>
      <c r="AG56" s="10" t="s">
        <v>400</v>
      </c>
      <c r="AH56" s="10" t="s">
        <v>401</v>
      </c>
      <c r="AI56" s="10">
        <v>2</v>
      </c>
      <c r="AJ56" s="10">
        <v>6</v>
      </c>
      <c r="AK56" s="27" t="s">
        <v>394</v>
      </c>
      <c r="AL56" s="29" t="s">
        <v>470</v>
      </c>
      <c r="AM56" s="8" t="s">
        <v>309</v>
      </c>
      <c r="AN56" s="10" t="s">
        <v>321</v>
      </c>
      <c r="AO56" s="7" t="s">
        <v>474</v>
      </c>
      <c r="AP56" s="56" t="s">
        <v>475</v>
      </c>
      <c r="AQ56" s="12" t="s">
        <v>309</v>
      </c>
      <c r="AR56" s="12" t="s">
        <v>321</v>
      </c>
      <c r="AS56" s="12">
        <v>50</v>
      </c>
      <c r="AT56" s="12">
        <v>30</v>
      </c>
      <c r="AU56" s="12" t="s">
        <v>321</v>
      </c>
    </row>
    <row r="57" spans="1:47">
      <c r="A57" s="17" t="s">
        <v>386</v>
      </c>
      <c r="B57" s="16" t="s">
        <v>302</v>
      </c>
      <c r="C57" s="16" t="s">
        <v>476</v>
      </c>
      <c r="D57" s="17" t="s">
        <v>477</v>
      </c>
      <c r="E57" s="17"/>
      <c r="F57" s="8" t="s">
        <v>467</v>
      </c>
      <c r="G57" s="33" t="s">
        <v>304</v>
      </c>
      <c r="H57" s="9" t="s">
        <v>305</v>
      </c>
      <c r="I57" s="17" t="s">
        <v>361</v>
      </c>
      <c r="J57" s="9" t="s">
        <v>307</v>
      </c>
      <c r="K57" s="8" t="s">
        <v>308</v>
      </c>
      <c r="L57" s="8" t="s">
        <v>309</v>
      </c>
      <c r="M57" s="8" t="s">
        <v>309</v>
      </c>
      <c r="N57" s="8" t="s">
        <v>310</v>
      </c>
      <c r="O57" s="8" t="s">
        <v>311</v>
      </c>
      <c r="P57" s="121">
        <v>788.19302231999973</v>
      </c>
      <c r="Q57" s="10" t="s">
        <v>478</v>
      </c>
      <c r="R57" s="10" t="s">
        <v>313</v>
      </c>
      <c r="S57" s="10" t="s">
        <v>313</v>
      </c>
      <c r="T57" s="10" t="s">
        <v>313</v>
      </c>
      <c r="U57" s="31">
        <v>5000</v>
      </c>
      <c r="V57" s="31">
        <v>30000</v>
      </c>
      <c r="W57" s="31">
        <v>300000</v>
      </c>
      <c r="X57" s="10" t="s">
        <v>468</v>
      </c>
      <c r="Y57" s="10" t="s">
        <v>315</v>
      </c>
      <c r="Z57" s="10" t="s">
        <v>344</v>
      </c>
      <c r="AA57" s="10" t="s">
        <v>322</v>
      </c>
      <c r="AB57" s="10" t="s">
        <v>313</v>
      </c>
      <c r="AC57" s="10" t="s">
        <v>313</v>
      </c>
      <c r="AD57" s="10" t="s">
        <v>365</v>
      </c>
      <c r="AE57" s="10" t="s">
        <v>313</v>
      </c>
      <c r="AF57" s="10" t="s">
        <v>465</v>
      </c>
      <c r="AG57" s="10" t="s">
        <v>400</v>
      </c>
      <c r="AH57" s="10" t="s">
        <v>401</v>
      </c>
      <c r="AI57" s="10">
        <v>2</v>
      </c>
      <c r="AJ57" s="10">
        <v>6</v>
      </c>
      <c r="AK57" s="27" t="s">
        <v>394</v>
      </c>
      <c r="AL57" s="29" t="s">
        <v>470</v>
      </c>
      <c r="AM57" s="8" t="s">
        <v>309</v>
      </c>
      <c r="AN57" s="10" t="s">
        <v>321</v>
      </c>
      <c r="AO57" s="7" t="s">
        <v>479</v>
      </c>
      <c r="AP57" s="56" t="s">
        <v>480</v>
      </c>
      <c r="AQ57" s="12" t="s">
        <v>309</v>
      </c>
      <c r="AR57" s="12" t="s">
        <v>321</v>
      </c>
      <c r="AS57" s="12">
        <v>50</v>
      </c>
      <c r="AT57" s="12">
        <v>30</v>
      </c>
      <c r="AU57" s="12" t="s">
        <v>321</v>
      </c>
    </row>
    <row r="58" spans="1:47">
      <c r="A58" s="17" t="s">
        <v>386</v>
      </c>
      <c r="B58" s="16" t="s">
        <v>302</v>
      </c>
      <c r="C58" s="16" t="s">
        <v>484</v>
      </c>
      <c r="D58" s="17" t="s">
        <v>485</v>
      </c>
      <c r="E58" s="17"/>
      <c r="F58" s="8" t="s">
        <v>467</v>
      </c>
      <c r="G58" s="33" t="s">
        <v>304</v>
      </c>
      <c r="H58" s="9" t="s">
        <v>305</v>
      </c>
      <c r="I58" s="17" t="s">
        <v>361</v>
      </c>
      <c r="J58" s="9" t="s">
        <v>307</v>
      </c>
      <c r="K58" s="8" t="s">
        <v>308</v>
      </c>
      <c r="L58" s="8" t="s">
        <v>309</v>
      </c>
      <c r="M58" s="8" t="s">
        <v>309</v>
      </c>
      <c r="N58" s="8" t="s">
        <v>323</v>
      </c>
      <c r="O58" s="8" t="s">
        <v>311</v>
      </c>
      <c r="P58" s="121">
        <v>2105.3050464600001</v>
      </c>
      <c r="Q58" s="10" t="s">
        <v>473</v>
      </c>
      <c r="R58" s="10" t="s">
        <v>313</v>
      </c>
      <c r="S58" s="10" t="s">
        <v>486</v>
      </c>
      <c r="T58" s="10" t="s">
        <v>313</v>
      </c>
      <c r="U58" s="31">
        <v>5000</v>
      </c>
      <c r="V58" s="31">
        <v>30000</v>
      </c>
      <c r="W58" s="31">
        <v>300000</v>
      </c>
      <c r="X58" s="10" t="s">
        <v>468</v>
      </c>
      <c r="Y58" s="10" t="s">
        <v>315</v>
      </c>
      <c r="Z58" s="10" t="s">
        <v>411</v>
      </c>
      <c r="AA58" s="10" t="s">
        <v>322</v>
      </c>
      <c r="AB58" s="10" t="s">
        <v>328</v>
      </c>
      <c r="AC58" s="10" t="s">
        <v>365</v>
      </c>
      <c r="AD58" s="10" t="s">
        <v>365</v>
      </c>
      <c r="AE58" s="10" t="s">
        <v>481</v>
      </c>
      <c r="AF58" s="10" t="s">
        <v>400</v>
      </c>
      <c r="AG58" s="10" t="s">
        <v>482</v>
      </c>
      <c r="AH58" s="10" t="s">
        <v>424</v>
      </c>
      <c r="AI58" s="10">
        <v>2</v>
      </c>
      <c r="AJ58" s="10">
        <v>6</v>
      </c>
      <c r="AK58" s="27" t="s">
        <v>394</v>
      </c>
      <c r="AL58" s="29" t="s">
        <v>483</v>
      </c>
      <c r="AM58" s="8" t="s">
        <v>309</v>
      </c>
      <c r="AN58" s="10" t="s">
        <v>321</v>
      </c>
      <c r="AO58" s="7" t="s">
        <v>487</v>
      </c>
      <c r="AP58" s="56" t="s">
        <v>488</v>
      </c>
      <c r="AQ58" s="12" t="s">
        <v>309</v>
      </c>
      <c r="AR58" s="12" t="s">
        <v>321</v>
      </c>
      <c r="AS58" s="12">
        <v>100</v>
      </c>
      <c r="AT58" s="12">
        <v>75</v>
      </c>
      <c r="AU58" s="12" t="s">
        <v>321</v>
      </c>
    </row>
    <row r="59" spans="1:47">
      <c r="A59" s="17" t="s">
        <v>386</v>
      </c>
      <c r="B59" s="16" t="s">
        <v>302</v>
      </c>
      <c r="C59" s="16" t="s">
        <v>490</v>
      </c>
      <c r="D59" s="17" t="s">
        <v>491</v>
      </c>
      <c r="E59" s="17"/>
      <c r="F59" s="8" t="s">
        <v>467</v>
      </c>
      <c r="G59" s="33" t="s">
        <v>304</v>
      </c>
      <c r="H59" s="9" t="s">
        <v>305</v>
      </c>
      <c r="I59" s="17" t="s">
        <v>361</v>
      </c>
      <c r="J59" s="9" t="s">
        <v>307</v>
      </c>
      <c r="K59" s="8" t="s">
        <v>308</v>
      </c>
      <c r="L59" s="8" t="s">
        <v>309</v>
      </c>
      <c r="M59" s="8" t="s">
        <v>309</v>
      </c>
      <c r="N59" s="8" t="s">
        <v>323</v>
      </c>
      <c r="O59" s="8" t="s">
        <v>311</v>
      </c>
      <c r="P59" s="121">
        <v>2855.7854839799998</v>
      </c>
      <c r="Q59" s="10" t="s">
        <v>473</v>
      </c>
      <c r="R59" s="10" t="s">
        <v>313</v>
      </c>
      <c r="S59" s="10" t="s">
        <v>486</v>
      </c>
      <c r="T59" s="10" t="s">
        <v>313</v>
      </c>
      <c r="U59" s="31">
        <v>5000</v>
      </c>
      <c r="V59" s="31">
        <v>30000</v>
      </c>
      <c r="W59" s="31">
        <v>300000</v>
      </c>
      <c r="X59" s="10" t="s">
        <v>468</v>
      </c>
      <c r="Y59" s="10" t="s">
        <v>315</v>
      </c>
      <c r="Z59" s="10" t="s">
        <v>411</v>
      </c>
      <c r="AA59" s="10" t="s">
        <v>322</v>
      </c>
      <c r="AB59" s="10" t="s">
        <v>328</v>
      </c>
      <c r="AC59" s="10" t="s">
        <v>321</v>
      </c>
      <c r="AD59" s="10" t="s">
        <v>365</v>
      </c>
      <c r="AE59" s="10" t="s">
        <v>481</v>
      </c>
      <c r="AF59" s="10" t="s">
        <v>400</v>
      </c>
      <c r="AG59" s="10" t="s">
        <v>482</v>
      </c>
      <c r="AH59" s="10" t="s">
        <v>424</v>
      </c>
      <c r="AI59" s="10">
        <v>3</v>
      </c>
      <c r="AJ59" s="10">
        <v>4</v>
      </c>
      <c r="AK59" s="27" t="s">
        <v>395</v>
      </c>
      <c r="AL59" s="29" t="s">
        <v>492</v>
      </c>
      <c r="AM59" s="8" t="s">
        <v>309</v>
      </c>
      <c r="AN59" s="10" t="s">
        <v>321</v>
      </c>
      <c r="AO59" s="7" t="s">
        <v>487</v>
      </c>
      <c r="AP59" s="56" t="s">
        <v>493</v>
      </c>
      <c r="AQ59" s="12" t="s">
        <v>309</v>
      </c>
      <c r="AR59" s="12" t="s">
        <v>321</v>
      </c>
      <c r="AS59" s="12">
        <v>100</v>
      </c>
      <c r="AT59" s="12">
        <v>75</v>
      </c>
      <c r="AU59" s="12" t="s">
        <v>321</v>
      </c>
    </row>
    <row r="60" spans="1:47">
      <c r="A60" s="17" t="s">
        <v>386</v>
      </c>
      <c r="B60" s="16" t="s">
        <v>302</v>
      </c>
      <c r="C60" s="16" t="s">
        <v>494</v>
      </c>
      <c r="D60" s="17" t="s">
        <v>495</v>
      </c>
      <c r="E60" s="17"/>
      <c r="F60" s="8" t="s">
        <v>467</v>
      </c>
      <c r="G60" s="33" t="s">
        <v>304</v>
      </c>
      <c r="H60" s="9" t="s">
        <v>305</v>
      </c>
      <c r="I60" s="17" t="s">
        <v>361</v>
      </c>
      <c r="J60" s="9" t="s">
        <v>307</v>
      </c>
      <c r="K60" s="8" t="s">
        <v>308</v>
      </c>
      <c r="L60" s="8" t="s">
        <v>309</v>
      </c>
      <c r="M60" s="8" t="s">
        <v>309</v>
      </c>
      <c r="N60" s="8" t="s">
        <v>323</v>
      </c>
      <c r="O60" s="8" t="s">
        <v>311</v>
      </c>
      <c r="P60" s="121">
        <v>4313.3768865000002</v>
      </c>
      <c r="Q60" s="10" t="s">
        <v>473</v>
      </c>
      <c r="R60" s="10" t="s">
        <v>313</v>
      </c>
      <c r="S60" s="10" t="s">
        <v>486</v>
      </c>
      <c r="T60" s="10" t="s">
        <v>313</v>
      </c>
      <c r="U60" s="31">
        <v>5000</v>
      </c>
      <c r="V60" s="31">
        <v>30000</v>
      </c>
      <c r="W60" s="31">
        <v>300000</v>
      </c>
      <c r="X60" s="10" t="s">
        <v>468</v>
      </c>
      <c r="Y60" s="10" t="s">
        <v>315</v>
      </c>
      <c r="Z60" s="10" t="s">
        <v>411</v>
      </c>
      <c r="AA60" s="10" t="s">
        <v>322</v>
      </c>
      <c r="AB60" s="10" t="s">
        <v>328</v>
      </c>
      <c r="AC60" s="10" t="s">
        <v>321</v>
      </c>
      <c r="AD60" s="10" t="s">
        <v>365</v>
      </c>
      <c r="AE60" s="10" t="s">
        <v>481</v>
      </c>
      <c r="AF60" s="10" t="s">
        <v>400</v>
      </c>
      <c r="AG60" s="10" t="s">
        <v>489</v>
      </c>
      <c r="AH60" s="10" t="s">
        <v>424</v>
      </c>
      <c r="AI60" s="10">
        <v>4</v>
      </c>
      <c r="AJ60" s="10">
        <v>5</v>
      </c>
      <c r="AK60" s="27" t="s">
        <v>496</v>
      </c>
      <c r="AL60" s="29" t="s">
        <v>483</v>
      </c>
      <c r="AM60" s="8" t="s">
        <v>321</v>
      </c>
      <c r="AN60" s="10" t="s">
        <v>321</v>
      </c>
      <c r="AO60" s="7" t="s">
        <v>497</v>
      </c>
      <c r="AP60" s="56" t="s">
        <v>498</v>
      </c>
      <c r="AQ60" s="12" t="s">
        <v>309</v>
      </c>
      <c r="AR60" s="12" t="s">
        <v>321</v>
      </c>
      <c r="AS60" s="12">
        <v>100</v>
      </c>
      <c r="AT60" s="12">
        <v>75</v>
      </c>
      <c r="AU60" s="12" t="s">
        <v>321</v>
      </c>
    </row>
    <row r="61" spans="1:47">
      <c r="A61" s="17" t="s">
        <v>386</v>
      </c>
      <c r="B61" s="16" t="s">
        <v>302</v>
      </c>
      <c r="C61" s="16" t="s">
        <v>499</v>
      </c>
      <c r="D61" s="17" t="s">
        <v>500</v>
      </c>
      <c r="E61" s="17"/>
      <c r="F61" s="8" t="s">
        <v>467</v>
      </c>
      <c r="G61" s="33" t="s">
        <v>304</v>
      </c>
      <c r="H61" s="9" t="s">
        <v>305</v>
      </c>
      <c r="I61" s="17" t="s">
        <v>361</v>
      </c>
      <c r="J61" s="9" t="s">
        <v>307</v>
      </c>
      <c r="K61" s="8" t="s">
        <v>308</v>
      </c>
      <c r="L61" s="8" t="s">
        <v>309</v>
      </c>
      <c r="M61" s="8" t="s">
        <v>309</v>
      </c>
      <c r="N61" s="8" t="s">
        <v>323</v>
      </c>
      <c r="O61" s="8" t="s">
        <v>311</v>
      </c>
      <c r="P61" s="121">
        <v>2753.0186903999993</v>
      </c>
      <c r="Q61" s="10" t="s">
        <v>478</v>
      </c>
      <c r="R61" s="10" t="s">
        <v>313</v>
      </c>
      <c r="S61" s="10" t="s">
        <v>501</v>
      </c>
      <c r="T61" s="10" t="s">
        <v>313</v>
      </c>
      <c r="U61" s="31">
        <v>5000</v>
      </c>
      <c r="V61" s="31">
        <v>30000</v>
      </c>
      <c r="W61" s="31">
        <v>300000</v>
      </c>
      <c r="X61" s="10" t="s">
        <v>468</v>
      </c>
      <c r="Y61" s="10" t="s">
        <v>315</v>
      </c>
      <c r="Z61" s="10" t="s">
        <v>411</v>
      </c>
      <c r="AA61" s="10" t="s">
        <v>322</v>
      </c>
      <c r="AB61" s="10" t="s">
        <v>328</v>
      </c>
      <c r="AC61" s="10" t="s">
        <v>321</v>
      </c>
      <c r="AD61" s="10" t="s">
        <v>365</v>
      </c>
      <c r="AE61" s="10" t="s">
        <v>481</v>
      </c>
      <c r="AF61" s="10" t="s">
        <v>400</v>
      </c>
      <c r="AG61" s="10" t="s">
        <v>482</v>
      </c>
      <c r="AH61" s="10" t="s">
        <v>424</v>
      </c>
      <c r="AI61" s="10">
        <v>2</v>
      </c>
      <c r="AJ61" s="10">
        <v>6</v>
      </c>
      <c r="AK61" s="27" t="s">
        <v>394</v>
      </c>
      <c r="AL61" s="29" t="s">
        <v>483</v>
      </c>
      <c r="AM61" s="8" t="s">
        <v>309</v>
      </c>
      <c r="AN61" s="10" t="s">
        <v>321</v>
      </c>
      <c r="AO61" s="7" t="s">
        <v>497</v>
      </c>
      <c r="AP61" s="56" t="s">
        <v>502</v>
      </c>
      <c r="AQ61" s="12" t="s">
        <v>309</v>
      </c>
      <c r="AR61" s="12" t="s">
        <v>321</v>
      </c>
      <c r="AS61" s="12">
        <v>100</v>
      </c>
      <c r="AT61" s="12">
        <v>75</v>
      </c>
      <c r="AU61" s="12" t="s">
        <v>321</v>
      </c>
    </row>
    <row r="62" spans="1:47">
      <c r="A62" s="17" t="s">
        <v>386</v>
      </c>
      <c r="B62" s="16" t="s">
        <v>302</v>
      </c>
      <c r="C62" s="16" t="s">
        <v>503</v>
      </c>
      <c r="D62" s="17" t="s">
        <v>504</v>
      </c>
      <c r="E62" s="17"/>
      <c r="F62" s="8" t="s">
        <v>467</v>
      </c>
      <c r="G62" s="33" t="s">
        <v>304</v>
      </c>
      <c r="H62" s="9" t="s">
        <v>305</v>
      </c>
      <c r="I62" s="17" t="s">
        <v>361</v>
      </c>
      <c r="J62" s="9" t="s">
        <v>307</v>
      </c>
      <c r="K62" s="8" t="s">
        <v>308</v>
      </c>
      <c r="L62" s="8" t="s">
        <v>309</v>
      </c>
      <c r="M62" s="8" t="s">
        <v>309</v>
      </c>
      <c r="N62" s="8" t="s">
        <v>323</v>
      </c>
      <c r="O62" s="8" t="s">
        <v>311</v>
      </c>
      <c r="P62" s="121">
        <v>4584.9074970600004</v>
      </c>
      <c r="Q62" s="10" t="s">
        <v>478</v>
      </c>
      <c r="R62" s="10" t="s">
        <v>313</v>
      </c>
      <c r="S62" s="10" t="s">
        <v>501</v>
      </c>
      <c r="T62" s="10" t="s">
        <v>313</v>
      </c>
      <c r="U62" s="31">
        <v>5000</v>
      </c>
      <c r="V62" s="31">
        <v>30000</v>
      </c>
      <c r="W62" s="31">
        <v>300000</v>
      </c>
      <c r="X62" s="10" t="s">
        <v>468</v>
      </c>
      <c r="Y62" s="10" t="s">
        <v>315</v>
      </c>
      <c r="Z62" s="10" t="s">
        <v>411</v>
      </c>
      <c r="AA62" s="10" t="s">
        <v>322</v>
      </c>
      <c r="AB62" s="10" t="s">
        <v>328</v>
      </c>
      <c r="AC62" s="10" t="s">
        <v>321</v>
      </c>
      <c r="AD62" s="10" t="s">
        <v>321</v>
      </c>
      <c r="AE62" s="10" t="s">
        <v>481</v>
      </c>
      <c r="AF62" s="10" t="s">
        <v>400</v>
      </c>
      <c r="AG62" s="10" t="s">
        <v>489</v>
      </c>
      <c r="AH62" s="10" t="s">
        <v>424</v>
      </c>
      <c r="AI62" s="10">
        <v>4</v>
      </c>
      <c r="AJ62" s="10">
        <v>5</v>
      </c>
      <c r="AK62" s="27" t="s">
        <v>496</v>
      </c>
      <c r="AL62" s="29" t="s">
        <v>483</v>
      </c>
      <c r="AM62" s="8" t="s">
        <v>321</v>
      </c>
      <c r="AN62" s="10" t="s">
        <v>321</v>
      </c>
      <c r="AO62" s="7" t="s">
        <v>497</v>
      </c>
      <c r="AP62" s="56" t="s">
        <v>505</v>
      </c>
      <c r="AQ62" s="12" t="s">
        <v>309</v>
      </c>
      <c r="AR62" s="12" t="s">
        <v>321</v>
      </c>
      <c r="AS62" s="12">
        <v>100</v>
      </c>
      <c r="AT62" s="12">
        <v>75</v>
      </c>
      <c r="AU62" s="12" t="s">
        <v>321</v>
      </c>
    </row>
    <row r="63" spans="1:47">
      <c r="A63" s="17" t="s">
        <v>386</v>
      </c>
      <c r="B63" s="16" t="s">
        <v>302</v>
      </c>
      <c r="C63" s="16" t="s">
        <v>511</v>
      </c>
      <c r="D63" s="17" t="s">
        <v>512</v>
      </c>
      <c r="E63" s="17"/>
      <c r="F63" s="8" t="s">
        <v>467</v>
      </c>
      <c r="G63" s="33" t="s">
        <v>304</v>
      </c>
      <c r="H63" s="9" t="s">
        <v>305</v>
      </c>
      <c r="I63" s="17" t="s">
        <v>361</v>
      </c>
      <c r="J63" s="9" t="s">
        <v>307</v>
      </c>
      <c r="K63" s="8" t="s">
        <v>308</v>
      </c>
      <c r="L63" s="8" t="s">
        <v>309</v>
      </c>
      <c r="M63" s="8" t="s">
        <v>309</v>
      </c>
      <c r="N63" s="8" t="s">
        <v>310</v>
      </c>
      <c r="O63" s="8" t="s">
        <v>331</v>
      </c>
      <c r="P63" s="121">
        <v>1112.48543232</v>
      </c>
      <c r="Q63" s="10" t="s">
        <v>508</v>
      </c>
      <c r="R63" s="10" t="s">
        <v>508</v>
      </c>
      <c r="S63" s="10" t="s">
        <v>313</v>
      </c>
      <c r="T63" s="10" t="s">
        <v>313</v>
      </c>
      <c r="U63" s="31">
        <v>2000</v>
      </c>
      <c r="V63" s="31">
        <v>14000</v>
      </c>
      <c r="W63" s="31">
        <v>100000</v>
      </c>
      <c r="X63" s="10" t="s">
        <v>468</v>
      </c>
      <c r="Y63" s="10" t="s">
        <v>315</v>
      </c>
      <c r="Z63" s="10" t="s">
        <v>325</v>
      </c>
      <c r="AA63" s="10" t="s">
        <v>322</v>
      </c>
      <c r="AB63" s="10" t="s">
        <v>313</v>
      </c>
      <c r="AC63" s="10" t="s">
        <v>313</v>
      </c>
      <c r="AD63" s="10" t="s">
        <v>365</v>
      </c>
      <c r="AE63" s="10" t="s">
        <v>313</v>
      </c>
      <c r="AF63" s="10" t="s">
        <v>366</v>
      </c>
      <c r="AG63" s="10" t="s">
        <v>509</v>
      </c>
      <c r="AH63" s="10" t="s">
        <v>401</v>
      </c>
      <c r="AI63" s="10">
        <v>2</v>
      </c>
      <c r="AJ63" s="10">
        <v>5</v>
      </c>
      <c r="AK63" s="27" t="s">
        <v>394</v>
      </c>
      <c r="AL63" s="29" t="s">
        <v>496</v>
      </c>
      <c r="AM63" s="8" t="s">
        <v>309</v>
      </c>
      <c r="AN63" s="10" t="s">
        <v>321</v>
      </c>
      <c r="AO63" s="7" t="s">
        <v>510</v>
      </c>
      <c r="AP63" s="56" t="s">
        <v>513</v>
      </c>
      <c r="AQ63" s="12" t="s">
        <v>309</v>
      </c>
      <c r="AR63" s="12" t="s">
        <v>321</v>
      </c>
      <c r="AS63" s="12">
        <v>50</v>
      </c>
      <c r="AT63" s="12">
        <v>30</v>
      </c>
      <c r="AU63" s="12" t="s">
        <v>321</v>
      </c>
    </row>
    <row r="64" spans="1:47">
      <c r="A64" s="8" t="s">
        <v>386</v>
      </c>
      <c r="B64" s="14" t="s">
        <v>302</v>
      </c>
      <c r="C64" s="14" t="s">
        <v>514</v>
      </c>
      <c r="D64" s="8" t="s">
        <v>515</v>
      </c>
      <c r="E64" s="8"/>
      <c r="F64" s="8" t="s">
        <v>467</v>
      </c>
      <c r="G64" s="33" t="s">
        <v>304</v>
      </c>
      <c r="H64" s="9" t="s">
        <v>305</v>
      </c>
      <c r="I64" s="8" t="s">
        <v>361</v>
      </c>
      <c r="J64" s="9" t="s">
        <v>307</v>
      </c>
      <c r="K64" s="8" t="s">
        <v>308</v>
      </c>
      <c r="L64" s="8" t="s">
        <v>309</v>
      </c>
      <c r="M64" s="8" t="s">
        <v>309</v>
      </c>
      <c r="N64" s="8" t="s">
        <v>310</v>
      </c>
      <c r="O64" s="8" t="s">
        <v>331</v>
      </c>
      <c r="P64" s="121">
        <v>1290.6239224320002</v>
      </c>
      <c r="Q64" s="10" t="s">
        <v>516</v>
      </c>
      <c r="R64" s="10" t="s">
        <v>516</v>
      </c>
      <c r="S64" s="10" t="s">
        <v>313</v>
      </c>
      <c r="T64" s="10" t="s">
        <v>313</v>
      </c>
      <c r="U64" s="31">
        <v>2000</v>
      </c>
      <c r="V64" s="31">
        <v>17000</v>
      </c>
      <c r="W64" s="31">
        <v>120000</v>
      </c>
      <c r="X64" s="10" t="s">
        <v>468</v>
      </c>
      <c r="Y64" s="10" t="s">
        <v>315</v>
      </c>
      <c r="Z64" s="10" t="s">
        <v>344</v>
      </c>
      <c r="AA64" s="10" t="s">
        <v>322</v>
      </c>
      <c r="AB64" s="10" t="s">
        <v>313</v>
      </c>
      <c r="AC64" s="10" t="s">
        <v>313</v>
      </c>
      <c r="AD64" s="10" t="s">
        <v>365</v>
      </c>
      <c r="AE64" s="10" t="s">
        <v>313</v>
      </c>
      <c r="AF64" s="10" t="s">
        <v>366</v>
      </c>
      <c r="AG64" s="10" t="s">
        <v>509</v>
      </c>
      <c r="AH64" s="10" t="s">
        <v>401</v>
      </c>
      <c r="AI64" s="10">
        <v>2</v>
      </c>
      <c r="AJ64" s="10">
        <v>5</v>
      </c>
      <c r="AK64" s="27" t="s">
        <v>394</v>
      </c>
      <c r="AL64" s="29" t="s">
        <v>496</v>
      </c>
      <c r="AM64" s="8" t="s">
        <v>309</v>
      </c>
      <c r="AN64" s="10" t="s">
        <v>321</v>
      </c>
      <c r="AO64" s="7" t="s">
        <v>517</v>
      </c>
      <c r="AP64" s="56" t="s">
        <v>518</v>
      </c>
      <c r="AQ64" s="12" t="s">
        <v>309</v>
      </c>
      <c r="AR64" s="12" t="s">
        <v>321</v>
      </c>
      <c r="AS64" s="12">
        <v>50</v>
      </c>
      <c r="AT64" s="12">
        <v>30</v>
      </c>
      <c r="AU64" s="12" t="s">
        <v>321</v>
      </c>
    </row>
    <row r="65" spans="1:47">
      <c r="A65" s="8" t="s">
        <v>386</v>
      </c>
      <c r="B65" s="14" t="s">
        <v>302</v>
      </c>
      <c r="C65" s="14" t="s">
        <v>519</v>
      </c>
      <c r="D65" s="8" t="s">
        <v>520</v>
      </c>
      <c r="E65" s="8"/>
      <c r="F65" s="8" t="s">
        <v>467</v>
      </c>
      <c r="G65" s="33" t="s">
        <v>304</v>
      </c>
      <c r="H65" s="9" t="s">
        <v>305</v>
      </c>
      <c r="I65" s="8" t="s">
        <v>361</v>
      </c>
      <c r="J65" s="9" t="s">
        <v>307</v>
      </c>
      <c r="K65" s="8" t="s">
        <v>308</v>
      </c>
      <c r="L65" s="8" t="s">
        <v>309</v>
      </c>
      <c r="M65" s="8" t="s">
        <v>309</v>
      </c>
      <c r="N65" s="8" t="s">
        <v>323</v>
      </c>
      <c r="O65" s="8" t="s">
        <v>331</v>
      </c>
      <c r="P65" s="121">
        <v>2952.8953898399991</v>
      </c>
      <c r="Q65" s="10" t="s">
        <v>508</v>
      </c>
      <c r="R65" s="10" t="s">
        <v>508</v>
      </c>
      <c r="S65" s="10" t="s">
        <v>521</v>
      </c>
      <c r="T65" s="10" t="s">
        <v>521</v>
      </c>
      <c r="U65" s="31">
        <v>2000</v>
      </c>
      <c r="V65" s="31">
        <v>14000</v>
      </c>
      <c r="W65" s="31">
        <v>100000</v>
      </c>
      <c r="X65" s="10" t="s">
        <v>468</v>
      </c>
      <c r="Y65" s="10" t="s">
        <v>315</v>
      </c>
      <c r="Z65" s="10" t="s">
        <v>411</v>
      </c>
      <c r="AA65" s="10" t="s">
        <v>322</v>
      </c>
      <c r="AB65" s="10" t="s">
        <v>328</v>
      </c>
      <c r="AC65" s="10" t="s">
        <v>365</v>
      </c>
      <c r="AD65" s="10" t="s">
        <v>365</v>
      </c>
      <c r="AE65" s="10" t="s">
        <v>481</v>
      </c>
      <c r="AF65" s="10" t="s">
        <v>400</v>
      </c>
      <c r="AG65" s="10" t="s">
        <v>522</v>
      </c>
      <c r="AH65" s="10" t="s">
        <v>401</v>
      </c>
      <c r="AI65" s="10">
        <v>2</v>
      </c>
      <c r="AJ65" s="10">
        <v>5</v>
      </c>
      <c r="AK65" s="27" t="s">
        <v>394</v>
      </c>
      <c r="AL65" s="29" t="s">
        <v>496</v>
      </c>
      <c r="AM65" s="8" t="s">
        <v>309</v>
      </c>
      <c r="AN65" s="10" t="s">
        <v>321</v>
      </c>
      <c r="AO65" s="7" t="s">
        <v>523</v>
      </c>
      <c r="AP65" s="56" t="s">
        <v>524</v>
      </c>
      <c r="AQ65" s="12" t="s">
        <v>309</v>
      </c>
      <c r="AR65" s="12" t="s">
        <v>321</v>
      </c>
      <c r="AS65" s="12">
        <v>100</v>
      </c>
      <c r="AT65" s="12">
        <v>75</v>
      </c>
      <c r="AU65" s="12" t="s">
        <v>321</v>
      </c>
    </row>
    <row r="66" spans="1:47">
      <c r="A66" s="8" t="s">
        <v>386</v>
      </c>
      <c r="B66" s="14" t="s">
        <v>302</v>
      </c>
      <c r="C66" s="14" t="s">
        <v>525</v>
      </c>
      <c r="D66" s="8" t="s">
        <v>526</v>
      </c>
      <c r="E66" s="8"/>
      <c r="F66" s="8" t="s">
        <v>467</v>
      </c>
      <c r="G66" s="33" t="s">
        <v>304</v>
      </c>
      <c r="H66" s="9" t="s">
        <v>305</v>
      </c>
      <c r="I66" s="8" t="s">
        <v>361</v>
      </c>
      <c r="J66" s="9" t="s">
        <v>307</v>
      </c>
      <c r="K66" s="8" t="s">
        <v>308</v>
      </c>
      <c r="L66" s="8" t="s">
        <v>309</v>
      </c>
      <c r="M66" s="8" t="s">
        <v>309</v>
      </c>
      <c r="N66" s="8" t="s">
        <v>323</v>
      </c>
      <c r="O66" s="8" t="s">
        <v>331</v>
      </c>
      <c r="P66" s="121">
        <v>5040.2869585200006</v>
      </c>
      <c r="Q66" s="10" t="s">
        <v>508</v>
      </c>
      <c r="R66" s="10" t="s">
        <v>508</v>
      </c>
      <c r="S66" s="10" t="s">
        <v>521</v>
      </c>
      <c r="T66" s="10" t="s">
        <v>521</v>
      </c>
      <c r="U66" s="31">
        <v>2000</v>
      </c>
      <c r="V66" s="31">
        <v>14000</v>
      </c>
      <c r="W66" s="31">
        <v>100000</v>
      </c>
      <c r="X66" s="10" t="s">
        <v>468</v>
      </c>
      <c r="Y66" s="10" t="s">
        <v>315</v>
      </c>
      <c r="Z66" s="10" t="s">
        <v>411</v>
      </c>
      <c r="AA66" s="10" t="s">
        <v>322</v>
      </c>
      <c r="AB66" s="10" t="s">
        <v>328</v>
      </c>
      <c r="AC66" s="10" t="s">
        <v>321</v>
      </c>
      <c r="AD66" s="10" t="s">
        <v>365</v>
      </c>
      <c r="AE66" s="10" t="s">
        <v>481</v>
      </c>
      <c r="AF66" s="10" t="s">
        <v>400</v>
      </c>
      <c r="AG66" s="10" t="s">
        <v>527</v>
      </c>
      <c r="AH66" s="10" t="s">
        <v>424</v>
      </c>
      <c r="AI66" s="10">
        <v>5</v>
      </c>
      <c r="AJ66" s="10">
        <v>5</v>
      </c>
      <c r="AK66" s="27" t="s">
        <v>402</v>
      </c>
      <c r="AL66" s="27" t="s">
        <v>402</v>
      </c>
      <c r="AM66" s="8" t="s">
        <v>321</v>
      </c>
      <c r="AN66" s="10" t="s">
        <v>321</v>
      </c>
      <c r="AO66" s="7" t="s">
        <v>528</v>
      </c>
      <c r="AP66" s="56" t="s">
        <v>529</v>
      </c>
      <c r="AQ66" s="12" t="s">
        <v>309</v>
      </c>
      <c r="AR66" s="12" t="s">
        <v>321</v>
      </c>
      <c r="AS66" s="12">
        <v>100</v>
      </c>
      <c r="AT66" s="12">
        <v>75</v>
      </c>
      <c r="AU66" s="12" t="s">
        <v>321</v>
      </c>
    </row>
    <row r="67" spans="1:47">
      <c r="A67" s="8" t="s">
        <v>386</v>
      </c>
      <c r="B67" s="14" t="s">
        <v>302</v>
      </c>
      <c r="C67" s="14" t="s">
        <v>530</v>
      </c>
      <c r="D67" s="8" t="s">
        <v>531</v>
      </c>
      <c r="E67" s="8"/>
      <c r="F67" s="8" t="s">
        <v>467</v>
      </c>
      <c r="G67" s="33" t="s">
        <v>304</v>
      </c>
      <c r="H67" s="9" t="s">
        <v>305</v>
      </c>
      <c r="I67" s="8" t="s">
        <v>361</v>
      </c>
      <c r="J67" s="9" t="s">
        <v>307</v>
      </c>
      <c r="K67" s="8" t="s">
        <v>308</v>
      </c>
      <c r="L67" s="8" t="s">
        <v>309</v>
      </c>
      <c r="M67" s="8" t="s">
        <v>309</v>
      </c>
      <c r="N67" s="8" t="s">
        <v>323</v>
      </c>
      <c r="O67" s="8" t="s">
        <v>331</v>
      </c>
      <c r="P67" s="121">
        <v>5803.9668007200007</v>
      </c>
      <c r="Q67" s="10" t="s">
        <v>516</v>
      </c>
      <c r="R67" s="10" t="s">
        <v>516</v>
      </c>
      <c r="S67" s="10" t="s">
        <v>532</v>
      </c>
      <c r="T67" s="10" t="s">
        <v>532</v>
      </c>
      <c r="U67" s="31">
        <v>2000</v>
      </c>
      <c r="V67" s="31">
        <v>17000</v>
      </c>
      <c r="W67" s="31">
        <v>120000</v>
      </c>
      <c r="X67" s="10" t="s">
        <v>468</v>
      </c>
      <c r="Y67" s="10" t="s">
        <v>315</v>
      </c>
      <c r="Z67" s="10" t="s">
        <v>411</v>
      </c>
      <c r="AA67" s="10" t="s">
        <v>322</v>
      </c>
      <c r="AB67" s="10" t="s">
        <v>328</v>
      </c>
      <c r="AC67" s="10" t="s">
        <v>321</v>
      </c>
      <c r="AD67" s="10" t="s">
        <v>321</v>
      </c>
      <c r="AE67" s="10" t="s">
        <v>481</v>
      </c>
      <c r="AF67" s="10" t="s">
        <v>400</v>
      </c>
      <c r="AG67" s="10" t="s">
        <v>527</v>
      </c>
      <c r="AH67" s="10" t="s">
        <v>424</v>
      </c>
      <c r="AI67" s="10">
        <v>4</v>
      </c>
      <c r="AJ67" s="10">
        <v>4</v>
      </c>
      <c r="AK67" s="27" t="s">
        <v>496</v>
      </c>
      <c r="AL67" s="27" t="s">
        <v>496</v>
      </c>
      <c r="AM67" s="8" t="s">
        <v>321</v>
      </c>
      <c r="AN67" s="10" t="s">
        <v>321</v>
      </c>
      <c r="AO67" s="7" t="s">
        <v>533</v>
      </c>
      <c r="AP67" s="56" t="s">
        <v>534</v>
      </c>
      <c r="AQ67" s="12" t="s">
        <v>309</v>
      </c>
      <c r="AR67" s="12" t="s">
        <v>321</v>
      </c>
      <c r="AS67" s="12">
        <v>100</v>
      </c>
      <c r="AT67" s="12">
        <v>75</v>
      </c>
      <c r="AU67" s="12" t="s">
        <v>321</v>
      </c>
    </row>
    <row r="68" spans="1:47">
      <c r="A68" s="8" t="s">
        <v>425</v>
      </c>
      <c r="B68" s="14" t="s">
        <v>302</v>
      </c>
      <c r="C68" s="14" t="s">
        <v>535</v>
      </c>
      <c r="D68" s="8" t="s">
        <v>536</v>
      </c>
      <c r="E68" s="8"/>
      <c r="F68" s="8" t="s">
        <v>537</v>
      </c>
      <c r="G68" s="33" t="s">
        <v>304</v>
      </c>
      <c r="H68" s="9" t="s">
        <v>305</v>
      </c>
      <c r="I68" s="8" t="s">
        <v>361</v>
      </c>
      <c r="J68" s="9" t="s">
        <v>428</v>
      </c>
      <c r="K68" s="8" t="s">
        <v>308</v>
      </c>
      <c r="L68" s="8" t="s">
        <v>309</v>
      </c>
      <c r="M68" s="8" t="s">
        <v>309</v>
      </c>
      <c r="N68" s="8" t="s">
        <v>310</v>
      </c>
      <c r="O68" s="8" t="s">
        <v>311</v>
      </c>
      <c r="P68" s="121">
        <v>1527.3596843999999</v>
      </c>
      <c r="Q68" s="15" t="s">
        <v>538</v>
      </c>
      <c r="R68" s="15" t="s">
        <v>313</v>
      </c>
      <c r="S68" s="10" t="s">
        <v>313</v>
      </c>
      <c r="T68" s="10" t="s">
        <v>313</v>
      </c>
      <c r="U68" s="31">
        <v>5000</v>
      </c>
      <c r="V68" s="31">
        <v>20000</v>
      </c>
      <c r="W68" s="31">
        <v>100000</v>
      </c>
      <c r="X68" s="10" t="s">
        <v>468</v>
      </c>
      <c r="Y68" s="10" t="s">
        <v>363</v>
      </c>
      <c r="Z68" s="10" t="s">
        <v>539</v>
      </c>
      <c r="AA68" s="15" t="s">
        <v>322</v>
      </c>
      <c r="AB68" s="10" t="s">
        <v>313</v>
      </c>
      <c r="AC68" s="10" t="s">
        <v>313</v>
      </c>
      <c r="AD68" s="10" t="s">
        <v>365</v>
      </c>
      <c r="AE68" s="10" t="s">
        <v>313</v>
      </c>
      <c r="AF68" s="15" t="s">
        <v>465</v>
      </c>
      <c r="AG68" s="15" t="s">
        <v>366</v>
      </c>
      <c r="AH68" s="15" t="s">
        <v>540</v>
      </c>
      <c r="AI68" s="10">
        <v>3</v>
      </c>
      <c r="AJ68" s="10">
        <v>6</v>
      </c>
      <c r="AK68" s="27" t="s">
        <v>541</v>
      </c>
      <c r="AL68" s="29" t="s">
        <v>542</v>
      </c>
      <c r="AM68" s="8" t="s">
        <v>309</v>
      </c>
      <c r="AN68" s="15" t="s">
        <v>321</v>
      </c>
      <c r="AO68" s="7" t="s">
        <v>543</v>
      </c>
      <c r="AP68" s="56" t="s">
        <v>544</v>
      </c>
      <c r="AQ68" s="12" t="s">
        <v>309</v>
      </c>
      <c r="AR68" s="12" t="s">
        <v>321</v>
      </c>
      <c r="AS68" s="12">
        <v>75</v>
      </c>
      <c r="AT68" s="12">
        <v>50</v>
      </c>
      <c r="AU68" s="12" t="s">
        <v>309</v>
      </c>
    </row>
    <row r="69" spans="1:47">
      <c r="A69" s="8" t="s">
        <v>425</v>
      </c>
      <c r="B69" s="18" t="s">
        <v>302</v>
      </c>
      <c r="C69" s="18" t="s">
        <v>545</v>
      </c>
      <c r="D69" s="8" t="s">
        <v>546</v>
      </c>
      <c r="E69" s="8"/>
      <c r="F69" s="8" t="s">
        <v>537</v>
      </c>
      <c r="G69" s="33" t="s">
        <v>304</v>
      </c>
      <c r="H69" s="9" t="s">
        <v>305</v>
      </c>
      <c r="I69" s="8" t="s">
        <v>361</v>
      </c>
      <c r="J69" s="9" t="s">
        <v>428</v>
      </c>
      <c r="K69" s="8" t="s">
        <v>308</v>
      </c>
      <c r="L69" s="8" t="s">
        <v>309</v>
      </c>
      <c r="M69" s="8" t="s">
        <v>309</v>
      </c>
      <c r="N69" s="8" t="s">
        <v>323</v>
      </c>
      <c r="O69" s="8" t="s">
        <v>311</v>
      </c>
      <c r="P69" s="121">
        <v>2710.2402360000001</v>
      </c>
      <c r="Q69" s="15" t="s">
        <v>538</v>
      </c>
      <c r="R69" s="15" t="s">
        <v>313</v>
      </c>
      <c r="S69" s="15" t="s">
        <v>547</v>
      </c>
      <c r="T69" s="10" t="s">
        <v>313</v>
      </c>
      <c r="U69" s="31">
        <v>5000</v>
      </c>
      <c r="V69" s="31">
        <v>20000</v>
      </c>
      <c r="W69" s="31">
        <v>200000</v>
      </c>
      <c r="X69" s="10" t="s">
        <v>468</v>
      </c>
      <c r="Y69" s="10" t="s">
        <v>363</v>
      </c>
      <c r="Z69" s="10" t="s">
        <v>411</v>
      </c>
      <c r="AA69" s="15" t="s">
        <v>322</v>
      </c>
      <c r="AB69" s="15" t="s">
        <v>357</v>
      </c>
      <c r="AC69" s="15" t="s">
        <v>365</v>
      </c>
      <c r="AD69" s="15" t="s">
        <v>365</v>
      </c>
      <c r="AE69" s="15" t="s">
        <v>412</v>
      </c>
      <c r="AF69" s="15" t="s">
        <v>366</v>
      </c>
      <c r="AG69" s="15" t="s">
        <v>400</v>
      </c>
      <c r="AH69" s="15" t="s">
        <v>424</v>
      </c>
      <c r="AI69" s="10">
        <v>3</v>
      </c>
      <c r="AJ69" s="10">
        <v>6</v>
      </c>
      <c r="AK69" s="27" t="s">
        <v>541</v>
      </c>
      <c r="AL69" s="29" t="s">
        <v>542</v>
      </c>
      <c r="AM69" s="8" t="s">
        <v>309</v>
      </c>
      <c r="AN69" s="15" t="s">
        <v>321</v>
      </c>
      <c r="AO69" s="7" t="s">
        <v>548</v>
      </c>
      <c r="AP69" s="56" t="s">
        <v>549</v>
      </c>
      <c r="AQ69" s="12" t="s">
        <v>309</v>
      </c>
      <c r="AR69" s="12" t="s">
        <v>321</v>
      </c>
      <c r="AS69" s="12">
        <v>100</v>
      </c>
      <c r="AT69" s="12">
        <v>75</v>
      </c>
      <c r="AU69" s="12" t="s">
        <v>309</v>
      </c>
    </row>
    <row r="70" spans="1:47">
      <c r="A70" s="8" t="s">
        <v>425</v>
      </c>
      <c r="B70" s="18" t="s">
        <v>302</v>
      </c>
      <c r="C70" s="18" t="s">
        <v>550</v>
      </c>
      <c r="D70" s="8" t="s">
        <v>551</v>
      </c>
      <c r="E70" s="8"/>
      <c r="F70" s="8" t="s">
        <v>537</v>
      </c>
      <c r="G70" s="33" t="s">
        <v>304</v>
      </c>
      <c r="H70" s="9" t="s">
        <v>305</v>
      </c>
      <c r="I70" s="8" t="s">
        <v>361</v>
      </c>
      <c r="J70" s="9" t="s">
        <v>428</v>
      </c>
      <c r="K70" s="8" t="s">
        <v>308</v>
      </c>
      <c r="L70" s="8" t="s">
        <v>309</v>
      </c>
      <c r="M70" s="8" t="s">
        <v>309</v>
      </c>
      <c r="N70" s="8" t="s">
        <v>323</v>
      </c>
      <c r="O70" s="8" t="s">
        <v>311</v>
      </c>
      <c r="P70" s="121">
        <v>3508.1146980000003</v>
      </c>
      <c r="Q70" s="15" t="s">
        <v>538</v>
      </c>
      <c r="R70" s="15" t="s">
        <v>313</v>
      </c>
      <c r="S70" s="15" t="s">
        <v>547</v>
      </c>
      <c r="T70" s="10" t="s">
        <v>313</v>
      </c>
      <c r="U70" s="31">
        <v>5000</v>
      </c>
      <c r="V70" s="31">
        <v>20000</v>
      </c>
      <c r="W70" s="31">
        <v>200000</v>
      </c>
      <c r="X70" s="10" t="s">
        <v>468</v>
      </c>
      <c r="Y70" s="10" t="s">
        <v>363</v>
      </c>
      <c r="Z70" s="10" t="s">
        <v>411</v>
      </c>
      <c r="AA70" s="15" t="s">
        <v>322</v>
      </c>
      <c r="AB70" s="15" t="s">
        <v>357</v>
      </c>
      <c r="AC70" s="15" t="s">
        <v>321</v>
      </c>
      <c r="AD70" s="15" t="s">
        <v>365</v>
      </c>
      <c r="AE70" s="15" t="s">
        <v>412</v>
      </c>
      <c r="AF70" s="15" t="s">
        <v>366</v>
      </c>
      <c r="AG70" s="15" t="s">
        <v>400</v>
      </c>
      <c r="AH70" s="15" t="s">
        <v>424</v>
      </c>
      <c r="AI70" s="10">
        <v>5</v>
      </c>
      <c r="AJ70" s="10">
        <v>5</v>
      </c>
      <c r="AK70" s="27" t="s">
        <v>552</v>
      </c>
      <c r="AL70" s="27" t="s">
        <v>552</v>
      </c>
      <c r="AM70" s="8" t="s">
        <v>309</v>
      </c>
      <c r="AN70" s="15" t="s">
        <v>321</v>
      </c>
      <c r="AO70" s="7" t="s">
        <v>548</v>
      </c>
      <c r="AP70" s="56" t="s">
        <v>553</v>
      </c>
      <c r="AQ70" s="12" t="s">
        <v>309</v>
      </c>
      <c r="AR70" s="12" t="s">
        <v>321</v>
      </c>
      <c r="AS70" s="12">
        <v>150</v>
      </c>
      <c r="AT70" s="12">
        <v>100</v>
      </c>
      <c r="AU70" s="12" t="s">
        <v>309</v>
      </c>
    </row>
    <row r="71" spans="1:47">
      <c r="A71" s="8" t="s">
        <v>425</v>
      </c>
      <c r="B71" s="18" t="s">
        <v>302</v>
      </c>
      <c r="C71" s="18" t="s">
        <v>554</v>
      </c>
      <c r="D71" s="8" t="s">
        <v>555</v>
      </c>
      <c r="E71" s="8"/>
      <c r="F71" s="8" t="s">
        <v>537</v>
      </c>
      <c r="G71" s="33" t="s">
        <v>304</v>
      </c>
      <c r="H71" s="9" t="s">
        <v>305</v>
      </c>
      <c r="I71" s="8" t="s">
        <v>361</v>
      </c>
      <c r="J71" s="9" t="s">
        <v>428</v>
      </c>
      <c r="K71" s="8" t="s">
        <v>308</v>
      </c>
      <c r="L71" s="8" t="s">
        <v>309</v>
      </c>
      <c r="M71" s="8" t="s">
        <v>309</v>
      </c>
      <c r="N71" s="8" t="s">
        <v>323</v>
      </c>
      <c r="O71" s="8" t="s">
        <v>311</v>
      </c>
      <c r="P71" s="121">
        <v>4208.8933259999994</v>
      </c>
      <c r="Q71" s="15" t="s">
        <v>538</v>
      </c>
      <c r="R71" s="15" t="s">
        <v>313</v>
      </c>
      <c r="S71" s="15" t="s">
        <v>547</v>
      </c>
      <c r="T71" s="10" t="s">
        <v>313</v>
      </c>
      <c r="U71" s="31">
        <v>5000</v>
      </c>
      <c r="V71" s="31">
        <v>20000</v>
      </c>
      <c r="W71" s="31">
        <v>200000</v>
      </c>
      <c r="X71" s="10" t="s">
        <v>468</v>
      </c>
      <c r="Y71" s="10" t="s">
        <v>363</v>
      </c>
      <c r="Z71" s="10" t="s">
        <v>411</v>
      </c>
      <c r="AA71" s="15" t="s">
        <v>322</v>
      </c>
      <c r="AB71" s="15" t="s">
        <v>357</v>
      </c>
      <c r="AC71" s="15" t="s">
        <v>321</v>
      </c>
      <c r="AD71" s="15" t="s">
        <v>365</v>
      </c>
      <c r="AE71" s="15" t="s">
        <v>412</v>
      </c>
      <c r="AF71" s="15" t="s">
        <v>366</v>
      </c>
      <c r="AG71" s="15" t="s">
        <v>400</v>
      </c>
      <c r="AH71" s="15" t="s">
        <v>424</v>
      </c>
      <c r="AI71" s="10">
        <v>6</v>
      </c>
      <c r="AJ71" s="10">
        <v>6</v>
      </c>
      <c r="AK71" s="27" t="s">
        <v>556</v>
      </c>
      <c r="AL71" s="27" t="s">
        <v>556</v>
      </c>
      <c r="AM71" s="8" t="s">
        <v>309</v>
      </c>
      <c r="AN71" s="15" t="s">
        <v>321</v>
      </c>
      <c r="AO71" s="7" t="s">
        <v>548</v>
      </c>
      <c r="AP71" s="56" t="s">
        <v>557</v>
      </c>
      <c r="AQ71" s="12" t="s">
        <v>309</v>
      </c>
      <c r="AR71" s="12" t="s">
        <v>321</v>
      </c>
      <c r="AS71" s="12">
        <v>200</v>
      </c>
      <c r="AT71" s="12">
        <v>150</v>
      </c>
      <c r="AU71" s="12" t="s">
        <v>309</v>
      </c>
    </row>
    <row r="72" spans="1:47">
      <c r="A72" s="17" t="s">
        <v>425</v>
      </c>
      <c r="B72" s="16" t="s">
        <v>302</v>
      </c>
      <c r="C72" s="16" t="s">
        <v>558</v>
      </c>
      <c r="D72" s="17" t="s">
        <v>559</v>
      </c>
      <c r="E72" s="17"/>
      <c r="F72" s="8" t="s">
        <v>537</v>
      </c>
      <c r="G72" s="33" t="s">
        <v>304</v>
      </c>
      <c r="H72" s="9" t="s">
        <v>305</v>
      </c>
      <c r="I72" s="17" t="s">
        <v>361</v>
      </c>
      <c r="J72" s="9" t="s">
        <v>428</v>
      </c>
      <c r="K72" s="8" t="s">
        <v>308</v>
      </c>
      <c r="L72" s="8" t="s">
        <v>309</v>
      </c>
      <c r="M72" s="8" t="s">
        <v>309</v>
      </c>
      <c r="N72" s="8" t="s">
        <v>310</v>
      </c>
      <c r="O72" s="8" t="s">
        <v>331</v>
      </c>
      <c r="P72" s="121">
        <v>2159.1350279999997</v>
      </c>
      <c r="Q72" s="15" t="s">
        <v>538</v>
      </c>
      <c r="R72" s="15" t="s">
        <v>538</v>
      </c>
      <c r="S72" s="10" t="s">
        <v>313</v>
      </c>
      <c r="T72" s="10" t="s">
        <v>313</v>
      </c>
      <c r="U72" s="31">
        <v>2500</v>
      </c>
      <c r="V72" s="31">
        <v>40000</v>
      </c>
      <c r="W72" s="31">
        <v>150000</v>
      </c>
      <c r="X72" s="10" t="s">
        <v>560</v>
      </c>
      <c r="Y72" s="10" t="s">
        <v>315</v>
      </c>
      <c r="Z72" s="10" t="s">
        <v>325</v>
      </c>
      <c r="AA72" s="10" t="s">
        <v>322</v>
      </c>
      <c r="AB72" s="10" t="s">
        <v>313</v>
      </c>
      <c r="AC72" s="10" t="s">
        <v>313</v>
      </c>
      <c r="AD72" s="10" t="s">
        <v>365</v>
      </c>
      <c r="AE72" s="10" t="s">
        <v>313</v>
      </c>
      <c r="AF72" s="10" t="s">
        <v>400</v>
      </c>
      <c r="AG72" s="10" t="s">
        <v>561</v>
      </c>
      <c r="AH72" s="10" t="s">
        <v>401</v>
      </c>
      <c r="AI72" s="10">
        <v>2</v>
      </c>
      <c r="AJ72" s="10">
        <v>6</v>
      </c>
      <c r="AK72" s="27" t="s">
        <v>394</v>
      </c>
      <c r="AL72" s="29" t="s">
        <v>562</v>
      </c>
      <c r="AM72" s="8" t="s">
        <v>309</v>
      </c>
      <c r="AN72" s="10" t="s">
        <v>321</v>
      </c>
      <c r="AO72" s="7" t="s">
        <v>563</v>
      </c>
      <c r="AP72" s="56" t="s">
        <v>564</v>
      </c>
      <c r="AQ72" s="12" t="s">
        <v>309</v>
      </c>
      <c r="AR72" s="12" t="s">
        <v>321</v>
      </c>
      <c r="AS72" s="12">
        <v>100</v>
      </c>
      <c r="AT72" s="12">
        <v>75</v>
      </c>
      <c r="AU72" s="12" t="s">
        <v>309</v>
      </c>
    </row>
    <row r="73" spans="1:47">
      <c r="A73" s="17" t="s">
        <v>425</v>
      </c>
      <c r="B73" s="16" t="s">
        <v>302</v>
      </c>
      <c r="C73" s="16" t="s">
        <v>565</v>
      </c>
      <c r="D73" s="17" t="s">
        <v>566</v>
      </c>
      <c r="E73" s="17"/>
      <c r="F73" s="17" t="s">
        <v>537</v>
      </c>
      <c r="G73" s="33" t="s">
        <v>304</v>
      </c>
      <c r="H73" s="19" t="s">
        <v>305</v>
      </c>
      <c r="I73" s="17" t="s">
        <v>361</v>
      </c>
      <c r="J73" s="19" t="s">
        <v>428</v>
      </c>
      <c r="K73" s="17" t="s">
        <v>308</v>
      </c>
      <c r="L73" s="8" t="s">
        <v>309</v>
      </c>
      <c r="M73" s="8" t="s">
        <v>309</v>
      </c>
      <c r="N73" s="17" t="s">
        <v>323</v>
      </c>
      <c r="O73" s="17" t="s">
        <v>331</v>
      </c>
      <c r="P73" s="121">
        <v>3303.0493200000001</v>
      </c>
      <c r="Q73" s="20" t="s">
        <v>567</v>
      </c>
      <c r="R73" s="20" t="s">
        <v>567</v>
      </c>
      <c r="S73" s="20" t="s">
        <v>568</v>
      </c>
      <c r="T73" s="20" t="s">
        <v>568</v>
      </c>
      <c r="U73" s="32">
        <v>2500</v>
      </c>
      <c r="V73" s="32">
        <v>40000</v>
      </c>
      <c r="W73" s="32">
        <v>200000</v>
      </c>
      <c r="X73" s="10" t="s">
        <v>560</v>
      </c>
      <c r="Y73" s="10" t="s">
        <v>315</v>
      </c>
      <c r="Z73" s="10" t="s">
        <v>569</v>
      </c>
      <c r="AA73" s="20" t="s">
        <v>322</v>
      </c>
      <c r="AB73" s="10" t="s">
        <v>328</v>
      </c>
      <c r="AC73" s="20" t="s">
        <v>365</v>
      </c>
      <c r="AD73" s="20" t="s">
        <v>365</v>
      </c>
      <c r="AE73" s="20" t="s">
        <v>570</v>
      </c>
      <c r="AF73" s="20" t="s">
        <v>509</v>
      </c>
      <c r="AG73" s="20" t="s">
        <v>571</v>
      </c>
      <c r="AH73" s="15" t="s">
        <v>424</v>
      </c>
      <c r="AI73" s="20">
        <v>2</v>
      </c>
      <c r="AJ73" s="20">
        <v>5</v>
      </c>
      <c r="AK73" s="27" t="s">
        <v>394</v>
      </c>
      <c r="AL73" s="29" t="s">
        <v>572</v>
      </c>
      <c r="AM73" s="17" t="s">
        <v>309</v>
      </c>
      <c r="AN73" s="20" t="s">
        <v>321</v>
      </c>
      <c r="AO73" s="16" t="s">
        <v>573</v>
      </c>
      <c r="AP73" s="56" t="s">
        <v>574</v>
      </c>
      <c r="AQ73" s="12" t="s">
        <v>309</v>
      </c>
      <c r="AR73" s="12" t="s">
        <v>321</v>
      </c>
      <c r="AS73" s="12">
        <v>150</v>
      </c>
      <c r="AT73" s="12">
        <v>100</v>
      </c>
      <c r="AU73" s="12" t="s">
        <v>309</v>
      </c>
    </row>
    <row r="74" spans="1:47">
      <c r="A74" s="17" t="s">
        <v>425</v>
      </c>
      <c r="B74" s="16" t="s">
        <v>302</v>
      </c>
      <c r="C74" s="16" t="s">
        <v>575</v>
      </c>
      <c r="D74" s="17" t="s">
        <v>576</v>
      </c>
      <c r="E74" s="17"/>
      <c r="F74" s="17" t="s">
        <v>537</v>
      </c>
      <c r="G74" s="33" t="s">
        <v>304</v>
      </c>
      <c r="H74" s="19" t="s">
        <v>305</v>
      </c>
      <c r="I74" s="17" t="s">
        <v>361</v>
      </c>
      <c r="J74" s="19" t="s">
        <v>428</v>
      </c>
      <c r="K74" s="17" t="s">
        <v>308</v>
      </c>
      <c r="L74" s="8" t="s">
        <v>309</v>
      </c>
      <c r="M74" s="8" t="s">
        <v>309</v>
      </c>
      <c r="N74" s="17" t="s">
        <v>323</v>
      </c>
      <c r="O74" s="17" t="s">
        <v>331</v>
      </c>
      <c r="P74" s="121">
        <v>4352.0783392799995</v>
      </c>
      <c r="Q74" s="20" t="s">
        <v>567</v>
      </c>
      <c r="R74" s="20" t="s">
        <v>567</v>
      </c>
      <c r="S74" s="20" t="s">
        <v>568</v>
      </c>
      <c r="T74" s="20" t="s">
        <v>568</v>
      </c>
      <c r="U74" s="32">
        <v>2500</v>
      </c>
      <c r="V74" s="32">
        <v>40000</v>
      </c>
      <c r="W74" s="32">
        <v>200000</v>
      </c>
      <c r="X74" s="10" t="s">
        <v>560</v>
      </c>
      <c r="Y74" s="10" t="s">
        <v>315</v>
      </c>
      <c r="Z74" s="10" t="s">
        <v>569</v>
      </c>
      <c r="AA74" s="20" t="s">
        <v>322</v>
      </c>
      <c r="AB74" s="10" t="s">
        <v>328</v>
      </c>
      <c r="AC74" s="20" t="s">
        <v>321</v>
      </c>
      <c r="AD74" s="20" t="s">
        <v>321</v>
      </c>
      <c r="AE74" s="20" t="s">
        <v>570</v>
      </c>
      <c r="AF74" s="20" t="s">
        <v>571</v>
      </c>
      <c r="AG74" s="20" t="s">
        <v>577</v>
      </c>
      <c r="AH74" s="15" t="s">
        <v>424</v>
      </c>
      <c r="AI74" s="20">
        <v>5</v>
      </c>
      <c r="AJ74" s="20">
        <v>5</v>
      </c>
      <c r="AK74" s="27" t="s">
        <v>402</v>
      </c>
      <c r="AL74" s="29" t="s">
        <v>402</v>
      </c>
      <c r="AM74" s="17" t="s">
        <v>321</v>
      </c>
      <c r="AN74" s="20" t="s">
        <v>321</v>
      </c>
      <c r="AO74" s="16" t="s">
        <v>573</v>
      </c>
      <c r="AP74" s="56" t="s">
        <v>578</v>
      </c>
      <c r="AQ74" s="12" t="s">
        <v>309</v>
      </c>
      <c r="AR74" s="12" t="s">
        <v>321</v>
      </c>
      <c r="AS74" s="12">
        <v>200</v>
      </c>
      <c r="AT74" s="12">
        <v>150</v>
      </c>
      <c r="AU74" s="12" t="s">
        <v>309</v>
      </c>
    </row>
    <row r="75" spans="1:47">
      <c r="A75" s="17" t="s">
        <v>425</v>
      </c>
      <c r="B75" s="21" t="s">
        <v>302</v>
      </c>
      <c r="C75" s="21" t="s">
        <v>579</v>
      </c>
      <c r="D75" s="17" t="s">
        <v>580</v>
      </c>
      <c r="E75" s="17"/>
      <c r="F75" s="17" t="s">
        <v>537</v>
      </c>
      <c r="G75" s="33" t="s">
        <v>304</v>
      </c>
      <c r="H75" s="19" t="s">
        <v>305</v>
      </c>
      <c r="I75" s="17" t="s">
        <v>361</v>
      </c>
      <c r="J75" s="19" t="s">
        <v>428</v>
      </c>
      <c r="K75" s="17" t="s">
        <v>308</v>
      </c>
      <c r="L75" s="8" t="s">
        <v>309</v>
      </c>
      <c r="M75" s="8" t="s">
        <v>309</v>
      </c>
      <c r="N75" s="17" t="s">
        <v>323</v>
      </c>
      <c r="O75" s="17" t="s">
        <v>331</v>
      </c>
      <c r="P75" s="121">
        <v>4678.4134716479984</v>
      </c>
      <c r="Q75" s="20" t="s">
        <v>567</v>
      </c>
      <c r="R75" s="20" t="s">
        <v>567</v>
      </c>
      <c r="S75" s="20" t="s">
        <v>568</v>
      </c>
      <c r="T75" s="20" t="s">
        <v>568</v>
      </c>
      <c r="U75" s="32">
        <v>2500</v>
      </c>
      <c r="V75" s="32">
        <v>40000</v>
      </c>
      <c r="W75" s="32">
        <v>200000</v>
      </c>
      <c r="X75" s="10" t="s">
        <v>560</v>
      </c>
      <c r="Y75" s="10" t="s">
        <v>315</v>
      </c>
      <c r="Z75" s="10" t="s">
        <v>569</v>
      </c>
      <c r="AA75" s="20" t="s">
        <v>322</v>
      </c>
      <c r="AB75" s="20" t="s">
        <v>328</v>
      </c>
      <c r="AC75" s="20" t="s">
        <v>321</v>
      </c>
      <c r="AD75" s="20" t="s">
        <v>321</v>
      </c>
      <c r="AE75" s="20" t="s">
        <v>570</v>
      </c>
      <c r="AF75" s="20" t="s">
        <v>571</v>
      </c>
      <c r="AG75" s="20" t="s">
        <v>577</v>
      </c>
      <c r="AH75" s="15" t="s">
        <v>424</v>
      </c>
      <c r="AI75" s="20">
        <v>4</v>
      </c>
      <c r="AJ75" s="20">
        <v>4</v>
      </c>
      <c r="AK75" s="27" t="s">
        <v>492</v>
      </c>
      <c r="AL75" s="27" t="s">
        <v>492</v>
      </c>
      <c r="AM75" s="17" t="s">
        <v>321</v>
      </c>
      <c r="AN75" s="20" t="s">
        <v>321</v>
      </c>
      <c r="AO75" s="16" t="s">
        <v>573</v>
      </c>
      <c r="AP75" s="56" t="s">
        <v>581</v>
      </c>
      <c r="AQ75" s="12" t="s">
        <v>309</v>
      </c>
      <c r="AR75" s="12" t="s">
        <v>321</v>
      </c>
      <c r="AS75" s="12">
        <v>200</v>
      </c>
      <c r="AT75" s="12">
        <v>150</v>
      </c>
      <c r="AU75" s="12" t="s">
        <v>309</v>
      </c>
    </row>
    <row r="76" spans="1:47">
      <c r="A76" s="8" t="s">
        <v>425</v>
      </c>
      <c r="B76" s="14" t="s">
        <v>302</v>
      </c>
      <c r="C76" s="14" t="s">
        <v>582</v>
      </c>
      <c r="D76" s="8" t="s">
        <v>583</v>
      </c>
      <c r="E76" s="8"/>
      <c r="F76" s="8" t="s">
        <v>584</v>
      </c>
      <c r="G76" s="33" t="s">
        <v>304</v>
      </c>
      <c r="H76" s="9" t="s">
        <v>305</v>
      </c>
      <c r="I76" s="8" t="s">
        <v>361</v>
      </c>
      <c r="J76" s="9" t="s">
        <v>428</v>
      </c>
      <c r="K76" s="8" t="s">
        <v>308</v>
      </c>
      <c r="L76" s="8" t="s">
        <v>309</v>
      </c>
      <c r="M76" s="8" t="s">
        <v>309</v>
      </c>
      <c r="N76" s="8" t="s">
        <v>310</v>
      </c>
      <c r="O76" s="8" t="s">
        <v>311</v>
      </c>
      <c r="P76" s="121">
        <v>2813.2462511999997</v>
      </c>
      <c r="Q76" s="10" t="s">
        <v>516</v>
      </c>
      <c r="R76" s="15" t="s">
        <v>313</v>
      </c>
      <c r="S76" s="10" t="s">
        <v>313</v>
      </c>
      <c r="T76" s="10" t="s">
        <v>313</v>
      </c>
      <c r="U76" s="31">
        <v>10000</v>
      </c>
      <c r="V76" s="31">
        <v>50000</v>
      </c>
      <c r="W76" s="31">
        <v>300000</v>
      </c>
      <c r="X76" s="10" t="s">
        <v>585</v>
      </c>
      <c r="Y76" s="10" t="s">
        <v>363</v>
      </c>
      <c r="Z76" s="10" t="s">
        <v>344</v>
      </c>
      <c r="AA76" s="15" t="s">
        <v>322</v>
      </c>
      <c r="AB76" s="10" t="s">
        <v>313</v>
      </c>
      <c r="AC76" s="10" t="s">
        <v>313</v>
      </c>
      <c r="AD76" s="10" t="s">
        <v>365</v>
      </c>
      <c r="AE76" s="10" t="s">
        <v>313</v>
      </c>
      <c r="AF76" s="15" t="s">
        <v>366</v>
      </c>
      <c r="AG76" s="15" t="s">
        <v>400</v>
      </c>
      <c r="AH76" s="15" t="s">
        <v>586</v>
      </c>
      <c r="AI76" s="10">
        <v>3</v>
      </c>
      <c r="AJ76" s="10">
        <v>5</v>
      </c>
      <c r="AK76" s="27" t="s">
        <v>587</v>
      </c>
      <c r="AL76" s="29" t="s">
        <v>542</v>
      </c>
      <c r="AM76" s="8" t="s">
        <v>309</v>
      </c>
      <c r="AN76" s="15" t="s">
        <v>321</v>
      </c>
      <c r="AO76" s="7" t="s">
        <v>588</v>
      </c>
      <c r="AP76" s="56" t="s">
        <v>589</v>
      </c>
      <c r="AQ76" s="12" t="s">
        <v>309</v>
      </c>
      <c r="AR76" s="12" t="s">
        <v>321</v>
      </c>
      <c r="AS76" s="12">
        <v>150</v>
      </c>
      <c r="AT76" s="12">
        <v>100</v>
      </c>
      <c r="AU76" s="12" t="s">
        <v>309</v>
      </c>
    </row>
    <row r="77" spans="1:47">
      <c r="A77" s="8" t="s">
        <v>425</v>
      </c>
      <c r="B77" s="14" t="s">
        <v>302</v>
      </c>
      <c r="C77" s="14" t="s">
        <v>590</v>
      </c>
      <c r="D77" s="8" t="s">
        <v>591</v>
      </c>
      <c r="E77" s="8"/>
      <c r="F77" s="8" t="s">
        <v>584</v>
      </c>
      <c r="G77" s="33" t="s">
        <v>304</v>
      </c>
      <c r="H77" s="9" t="s">
        <v>305</v>
      </c>
      <c r="I77" s="8" t="s">
        <v>361</v>
      </c>
      <c r="J77" s="9" t="s">
        <v>428</v>
      </c>
      <c r="K77" s="8" t="s">
        <v>308</v>
      </c>
      <c r="L77" s="8" t="s">
        <v>309</v>
      </c>
      <c r="M77" s="8" t="s">
        <v>309</v>
      </c>
      <c r="N77" s="8" t="s">
        <v>310</v>
      </c>
      <c r="O77" s="8" t="s">
        <v>311</v>
      </c>
      <c r="P77" s="121">
        <v>4421.6598491999994</v>
      </c>
      <c r="Q77" s="10" t="s">
        <v>516</v>
      </c>
      <c r="R77" s="15" t="s">
        <v>313</v>
      </c>
      <c r="S77" s="10" t="s">
        <v>313</v>
      </c>
      <c r="T77" s="10" t="s">
        <v>313</v>
      </c>
      <c r="U77" s="31">
        <v>10000</v>
      </c>
      <c r="V77" s="31">
        <v>50000</v>
      </c>
      <c r="W77" s="31">
        <v>300000</v>
      </c>
      <c r="X77" s="10" t="s">
        <v>585</v>
      </c>
      <c r="Y77" s="10" t="s">
        <v>363</v>
      </c>
      <c r="Z77" s="10" t="s">
        <v>344</v>
      </c>
      <c r="AA77" s="15" t="s">
        <v>322</v>
      </c>
      <c r="AB77" s="10" t="s">
        <v>313</v>
      </c>
      <c r="AC77" s="10" t="s">
        <v>313</v>
      </c>
      <c r="AD77" s="10" t="s">
        <v>365</v>
      </c>
      <c r="AE77" s="10" t="s">
        <v>313</v>
      </c>
      <c r="AF77" s="15" t="s">
        <v>366</v>
      </c>
      <c r="AG77" s="15" t="s">
        <v>400</v>
      </c>
      <c r="AH77" s="15" t="s">
        <v>424</v>
      </c>
      <c r="AI77" s="20">
        <v>5</v>
      </c>
      <c r="AJ77" s="20">
        <v>5</v>
      </c>
      <c r="AK77" s="29" t="s">
        <v>542</v>
      </c>
      <c r="AL77" s="29" t="s">
        <v>542</v>
      </c>
      <c r="AM77" s="8" t="s">
        <v>309</v>
      </c>
      <c r="AN77" s="15" t="s">
        <v>321</v>
      </c>
      <c r="AO77" s="7" t="s">
        <v>588</v>
      </c>
      <c r="AP77" s="56" t="s">
        <v>592</v>
      </c>
      <c r="AQ77" s="12" t="s">
        <v>309</v>
      </c>
      <c r="AR77" s="12" t="s">
        <v>321</v>
      </c>
      <c r="AS77" s="12">
        <v>200</v>
      </c>
      <c r="AT77" s="12">
        <v>150</v>
      </c>
      <c r="AU77" s="12" t="s">
        <v>309</v>
      </c>
    </row>
    <row r="78" spans="1:47">
      <c r="A78" s="8" t="s">
        <v>425</v>
      </c>
      <c r="B78" s="14" t="s">
        <v>302</v>
      </c>
      <c r="C78" s="14" t="s">
        <v>593</v>
      </c>
      <c r="D78" s="8" t="s">
        <v>594</v>
      </c>
      <c r="E78" s="8"/>
      <c r="F78" s="8" t="s">
        <v>584</v>
      </c>
      <c r="G78" s="33" t="s">
        <v>304</v>
      </c>
      <c r="H78" s="9" t="s">
        <v>305</v>
      </c>
      <c r="I78" s="8" t="s">
        <v>361</v>
      </c>
      <c r="J78" s="9" t="s">
        <v>428</v>
      </c>
      <c r="K78" s="8" t="s">
        <v>308</v>
      </c>
      <c r="L78" s="8" t="s">
        <v>309</v>
      </c>
      <c r="M78" s="8" t="s">
        <v>309</v>
      </c>
      <c r="N78" s="8" t="s">
        <v>323</v>
      </c>
      <c r="O78" s="8" t="s">
        <v>311</v>
      </c>
      <c r="P78" s="121">
        <v>8481.9543335999988</v>
      </c>
      <c r="Q78" s="10" t="s">
        <v>516</v>
      </c>
      <c r="R78" s="15" t="s">
        <v>313</v>
      </c>
      <c r="S78" s="15" t="s">
        <v>532</v>
      </c>
      <c r="T78" s="10" t="s">
        <v>313</v>
      </c>
      <c r="U78" s="31">
        <v>15000</v>
      </c>
      <c r="V78" s="31">
        <v>50000</v>
      </c>
      <c r="W78" s="31">
        <v>300000</v>
      </c>
      <c r="X78" s="10" t="s">
        <v>585</v>
      </c>
      <c r="Y78" s="10" t="s">
        <v>363</v>
      </c>
      <c r="Z78" s="10" t="s">
        <v>411</v>
      </c>
      <c r="AA78" s="15" t="s">
        <v>322</v>
      </c>
      <c r="AB78" s="15" t="s">
        <v>328</v>
      </c>
      <c r="AC78" s="15" t="s">
        <v>321</v>
      </c>
      <c r="AD78" s="15" t="s">
        <v>365</v>
      </c>
      <c r="AE78" s="20" t="s">
        <v>570</v>
      </c>
      <c r="AF78" s="15" t="s">
        <v>400</v>
      </c>
      <c r="AG78" s="15" t="s">
        <v>371</v>
      </c>
      <c r="AH78" s="15" t="s">
        <v>424</v>
      </c>
      <c r="AI78" s="20">
        <v>5</v>
      </c>
      <c r="AJ78" s="20">
        <v>5</v>
      </c>
      <c r="AK78" s="29" t="s">
        <v>542</v>
      </c>
      <c r="AL78" s="29" t="s">
        <v>542</v>
      </c>
      <c r="AM78" s="8" t="s">
        <v>321</v>
      </c>
      <c r="AN78" s="15" t="s">
        <v>321</v>
      </c>
      <c r="AO78" s="7" t="s">
        <v>595</v>
      </c>
      <c r="AP78" s="56" t="s">
        <v>596</v>
      </c>
      <c r="AQ78" s="12" t="s">
        <v>309</v>
      </c>
      <c r="AR78" s="12" t="s">
        <v>321</v>
      </c>
      <c r="AS78" s="12">
        <v>300</v>
      </c>
      <c r="AT78" s="12">
        <v>250</v>
      </c>
      <c r="AU78" s="12" t="s">
        <v>309</v>
      </c>
    </row>
    <row r="79" spans="1:47">
      <c r="A79" s="17" t="s">
        <v>425</v>
      </c>
      <c r="B79" s="22" t="s">
        <v>302</v>
      </c>
      <c r="C79" s="22" t="s">
        <v>597</v>
      </c>
      <c r="D79" s="17" t="s">
        <v>598</v>
      </c>
      <c r="E79" s="17"/>
      <c r="F79" s="17" t="s">
        <v>584</v>
      </c>
      <c r="G79" s="33" t="s">
        <v>304</v>
      </c>
      <c r="H79" s="19" t="s">
        <v>305</v>
      </c>
      <c r="I79" s="17" t="s">
        <v>361</v>
      </c>
      <c r="J79" s="19" t="s">
        <v>428</v>
      </c>
      <c r="K79" s="17" t="s">
        <v>308</v>
      </c>
      <c r="L79" s="8" t="s">
        <v>309</v>
      </c>
      <c r="M79" s="8" t="s">
        <v>309</v>
      </c>
      <c r="N79" s="17" t="s">
        <v>310</v>
      </c>
      <c r="O79" s="17" t="s">
        <v>331</v>
      </c>
      <c r="P79" s="121">
        <v>2625.5532240000002</v>
      </c>
      <c r="Q79" s="20" t="s">
        <v>516</v>
      </c>
      <c r="R79" s="20" t="s">
        <v>516</v>
      </c>
      <c r="S79" s="10" t="s">
        <v>313</v>
      </c>
      <c r="T79" s="10" t="s">
        <v>313</v>
      </c>
      <c r="U79" s="32">
        <v>2500</v>
      </c>
      <c r="V79" s="32">
        <v>50000</v>
      </c>
      <c r="W79" s="32">
        <v>250000</v>
      </c>
      <c r="X79" s="10" t="s">
        <v>560</v>
      </c>
      <c r="Y79" s="10" t="s">
        <v>469</v>
      </c>
      <c r="Z79" s="10" t="s">
        <v>344</v>
      </c>
      <c r="AA79" s="20" t="s">
        <v>322</v>
      </c>
      <c r="AB79" s="10" t="s">
        <v>313</v>
      </c>
      <c r="AC79" s="10" t="s">
        <v>313</v>
      </c>
      <c r="AD79" s="10" t="s">
        <v>365</v>
      </c>
      <c r="AE79" s="10" t="s">
        <v>313</v>
      </c>
      <c r="AF79" s="20" t="s">
        <v>400</v>
      </c>
      <c r="AG79" s="20" t="s">
        <v>561</v>
      </c>
      <c r="AH79" s="20" t="s">
        <v>401</v>
      </c>
      <c r="AI79" s="20">
        <v>2</v>
      </c>
      <c r="AJ79" s="20">
        <v>6</v>
      </c>
      <c r="AK79" s="29" t="s">
        <v>394</v>
      </c>
      <c r="AL79" s="29" t="s">
        <v>562</v>
      </c>
      <c r="AM79" s="17" t="s">
        <v>309</v>
      </c>
      <c r="AN79" s="20" t="s">
        <v>321</v>
      </c>
      <c r="AO79" s="16" t="s">
        <v>599</v>
      </c>
      <c r="AP79" s="56" t="s">
        <v>600</v>
      </c>
      <c r="AQ79" s="12" t="s">
        <v>309</v>
      </c>
      <c r="AR79" s="12" t="s">
        <v>321</v>
      </c>
      <c r="AS79" s="12">
        <v>100</v>
      </c>
      <c r="AT79" s="12">
        <v>75</v>
      </c>
      <c r="AU79" s="12" t="s">
        <v>309</v>
      </c>
    </row>
    <row r="80" spans="1:47">
      <c r="A80" s="17" t="s">
        <v>425</v>
      </c>
      <c r="B80" s="16" t="s">
        <v>302</v>
      </c>
      <c r="C80" s="16" t="s">
        <v>601</v>
      </c>
      <c r="D80" s="17" t="s">
        <v>602</v>
      </c>
      <c r="E80" s="17"/>
      <c r="F80" s="8" t="s">
        <v>584</v>
      </c>
      <c r="G80" s="33" t="s">
        <v>304</v>
      </c>
      <c r="H80" s="9" t="s">
        <v>305</v>
      </c>
      <c r="I80" s="17" t="s">
        <v>361</v>
      </c>
      <c r="J80" s="9" t="s">
        <v>428</v>
      </c>
      <c r="K80" s="8" t="s">
        <v>308</v>
      </c>
      <c r="L80" s="8" t="s">
        <v>309</v>
      </c>
      <c r="M80" s="8" t="s">
        <v>309</v>
      </c>
      <c r="N80" s="8" t="s">
        <v>323</v>
      </c>
      <c r="O80" s="8" t="s">
        <v>331</v>
      </c>
      <c r="P80" s="121">
        <v>7012.5251040000003</v>
      </c>
      <c r="Q80" s="10" t="s">
        <v>567</v>
      </c>
      <c r="R80" s="10" t="s">
        <v>567</v>
      </c>
      <c r="S80" s="10" t="s">
        <v>568</v>
      </c>
      <c r="T80" s="10" t="s">
        <v>568</v>
      </c>
      <c r="U80" s="31">
        <v>5000</v>
      </c>
      <c r="V80" s="31">
        <v>25000</v>
      </c>
      <c r="W80" s="31">
        <v>200000</v>
      </c>
      <c r="X80" s="10" t="s">
        <v>585</v>
      </c>
      <c r="Y80" s="10" t="s">
        <v>363</v>
      </c>
      <c r="Z80" s="10" t="s">
        <v>411</v>
      </c>
      <c r="AA80" s="10" t="s">
        <v>322</v>
      </c>
      <c r="AB80" s="10" t="s">
        <v>328</v>
      </c>
      <c r="AC80" s="10" t="s">
        <v>321</v>
      </c>
      <c r="AD80" s="10" t="s">
        <v>365</v>
      </c>
      <c r="AE80" s="20" t="s">
        <v>570</v>
      </c>
      <c r="AF80" s="10" t="s">
        <v>603</v>
      </c>
      <c r="AG80" s="10" t="s">
        <v>603</v>
      </c>
      <c r="AH80" s="10" t="s">
        <v>424</v>
      </c>
      <c r="AI80" s="10">
        <v>5</v>
      </c>
      <c r="AJ80" s="10">
        <v>5</v>
      </c>
      <c r="AK80" s="27" t="s">
        <v>556</v>
      </c>
      <c r="AL80" s="29" t="s">
        <v>556</v>
      </c>
      <c r="AM80" s="8" t="s">
        <v>321</v>
      </c>
      <c r="AN80" s="10" t="s">
        <v>321</v>
      </c>
      <c r="AO80" s="7" t="s">
        <v>604</v>
      </c>
      <c r="AP80" s="56" t="s">
        <v>605</v>
      </c>
      <c r="AQ80" s="12" t="s">
        <v>309</v>
      </c>
      <c r="AR80" s="12" t="s">
        <v>321</v>
      </c>
      <c r="AS80" s="12">
        <v>300</v>
      </c>
      <c r="AT80" s="12">
        <v>250</v>
      </c>
      <c r="AU80" s="12" t="s">
        <v>309</v>
      </c>
    </row>
    <row r="81" spans="1:47">
      <c r="A81" s="17" t="s">
        <v>425</v>
      </c>
      <c r="B81" s="16" t="s">
        <v>302</v>
      </c>
      <c r="C81" s="16" t="s">
        <v>606</v>
      </c>
      <c r="D81" s="17" t="s">
        <v>607</v>
      </c>
      <c r="E81" s="17"/>
      <c r="F81" s="8" t="s">
        <v>584</v>
      </c>
      <c r="G81" s="33" t="s">
        <v>304</v>
      </c>
      <c r="H81" s="9" t="s">
        <v>305</v>
      </c>
      <c r="I81" s="17" t="s">
        <v>361</v>
      </c>
      <c r="J81" s="9" t="s">
        <v>428</v>
      </c>
      <c r="K81" s="8" t="s">
        <v>308</v>
      </c>
      <c r="L81" s="8" t="s">
        <v>309</v>
      </c>
      <c r="M81" s="8" t="s">
        <v>309</v>
      </c>
      <c r="N81" s="8" t="s">
        <v>323</v>
      </c>
      <c r="O81" s="8" t="s">
        <v>331</v>
      </c>
      <c r="P81" s="121">
        <v>7209.4866480000001</v>
      </c>
      <c r="Q81" s="10" t="s">
        <v>567</v>
      </c>
      <c r="R81" s="10" t="s">
        <v>567</v>
      </c>
      <c r="S81" s="10" t="s">
        <v>568</v>
      </c>
      <c r="T81" s="10" t="s">
        <v>568</v>
      </c>
      <c r="U81" s="31">
        <v>5000</v>
      </c>
      <c r="V81" s="31">
        <v>25000</v>
      </c>
      <c r="W81" s="31">
        <v>200000</v>
      </c>
      <c r="X81" s="10" t="s">
        <v>585</v>
      </c>
      <c r="Y81" s="10" t="s">
        <v>363</v>
      </c>
      <c r="Z81" s="10" t="s">
        <v>411</v>
      </c>
      <c r="AA81" s="10" t="s">
        <v>322</v>
      </c>
      <c r="AB81" s="10" t="s">
        <v>328</v>
      </c>
      <c r="AC81" s="10" t="s">
        <v>321</v>
      </c>
      <c r="AD81" s="10" t="s">
        <v>365</v>
      </c>
      <c r="AE81" s="20" t="s">
        <v>570</v>
      </c>
      <c r="AF81" s="10" t="s">
        <v>603</v>
      </c>
      <c r="AG81" s="10" t="s">
        <v>603</v>
      </c>
      <c r="AH81" s="10" t="s">
        <v>424</v>
      </c>
      <c r="AI81" s="10">
        <v>4</v>
      </c>
      <c r="AJ81" s="10">
        <v>4</v>
      </c>
      <c r="AK81" s="27" t="s">
        <v>608</v>
      </c>
      <c r="AL81" s="29" t="s">
        <v>608</v>
      </c>
      <c r="AM81" s="8" t="s">
        <v>321</v>
      </c>
      <c r="AN81" s="10" t="s">
        <v>321</v>
      </c>
      <c r="AO81" s="7" t="s">
        <v>604</v>
      </c>
      <c r="AP81" s="56" t="s">
        <v>609</v>
      </c>
      <c r="AQ81" s="12" t="s">
        <v>309</v>
      </c>
      <c r="AR81" s="12" t="s">
        <v>321</v>
      </c>
      <c r="AS81" s="12">
        <v>300</v>
      </c>
      <c r="AT81" s="12">
        <v>250</v>
      </c>
      <c r="AU81" s="12" t="s">
        <v>309</v>
      </c>
    </row>
    <row r="82" spans="1:47" hidden="1">
      <c r="A82" s="17" t="s">
        <v>610</v>
      </c>
      <c r="B82" s="16" t="s">
        <v>302</v>
      </c>
      <c r="C82" s="16" t="s">
        <v>611</v>
      </c>
      <c r="D82" s="17" t="s">
        <v>612</v>
      </c>
      <c r="E82" s="17"/>
      <c r="F82" s="8" t="s">
        <v>613</v>
      </c>
      <c r="G82" s="33" t="s">
        <v>304</v>
      </c>
      <c r="H82" s="9" t="s">
        <v>305</v>
      </c>
      <c r="I82" s="17" t="s">
        <v>306</v>
      </c>
      <c r="J82" s="9" t="s">
        <v>307</v>
      </c>
      <c r="K82" s="8" t="s">
        <v>613</v>
      </c>
      <c r="L82" s="8" t="s">
        <v>309</v>
      </c>
      <c r="M82" s="8" t="s">
        <v>309</v>
      </c>
      <c r="N82" s="8" t="s">
        <v>613</v>
      </c>
      <c r="O82" s="8" t="s">
        <v>331</v>
      </c>
      <c r="P82" s="121">
        <v>292.05839520000001</v>
      </c>
      <c r="Q82" s="10" t="s">
        <v>614</v>
      </c>
      <c r="R82" s="10" t="s">
        <v>614</v>
      </c>
      <c r="S82" s="10" t="s">
        <v>313</v>
      </c>
      <c r="T82" s="10" t="s">
        <v>313</v>
      </c>
      <c r="U82" s="10" t="s">
        <v>313</v>
      </c>
      <c r="V82" s="31" t="s">
        <v>615</v>
      </c>
      <c r="W82" s="31"/>
      <c r="X82" s="10"/>
      <c r="Y82" s="10"/>
      <c r="Z82" s="10" t="s">
        <v>313</v>
      </c>
      <c r="AA82" s="10" t="s">
        <v>313</v>
      </c>
      <c r="AB82" s="10" t="s">
        <v>328</v>
      </c>
      <c r="AC82" s="10" t="s">
        <v>313</v>
      </c>
      <c r="AD82" s="10" t="s">
        <v>313</v>
      </c>
      <c r="AE82" s="10" t="s">
        <v>326</v>
      </c>
      <c r="AF82" s="10" t="s">
        <v>318</v>
      </c>
      <c r="AG82" s="10" t="s">
        <v>318</v>
      </c>
      <c r="AH82" s="10"/>
      <c r="AI82" s="10"/>
      <c r="AJ82" s="10"/>
      <c r="AK82" s="27"/>
      <c r="AL82" s="29"/>
      <c r="AM82" s="8" t="s">
        <v>321</v>
      </c>
      <c r="AN82" s="10" t="s">
        <v>313</v>
      </c>
      <c r="AO82" s="7" t="s">
        <v>616</v>
      </c>
      <c r="AP82" s="56" t="s">
        <v>617</v>
      </c>
      <c r="AQ82" s="12" t="s">
        <v>321</v>
      </c>
      <c r="AR82" s="12" t="s">
        <v>309</v>
      </c>
      <c r="AS82" s="12" t="s">
        <v>309</v>
      </c>
      <c r="AT82" s="12" t="s">
        <v>309</v>
      </c>
      <c r="AU82" s="12" t="s">
        <v>321</v>
      </c>
    </row>
    <row r="83" spans="1:47" hidden="1">
      <c r="A83" s="17" t="s">
        <v>610</v>
      </c>
      <c r="B83" s="16" t="s">
        <v>302</v>
      </c>
      <c r="C83" s="16" t="s">
        <v>621</v>
      </c>
      <c r="D83" s="17" t="s">
        <v>622</v>
      </c>
      <c r="E83" s="17"/>
      <c r="F83" s="8" t="s">
        <v>613</v>
      </c>
      <c r="G83" s="33" t="s">
        <v>304</v>
      </c>
      <c r="H83" s="33" t="s">
        <v>305</v>
      </c>
      <c r="I83" s="17" t="s">
        <v>306</v>
      </c>
      <c r="J83" s="9" t="s">
        <v>307</v>
      </c>
      <c r="K83" s="8" t="s">
        <v>613</v>
      </c>
      <c r="L83" s="8" t="s">
        <v>309</v>
      </c>
      <c r="M83" s="8" t="s">
        <v>309</v>
      </c>
      <c r="N83" s="8" t="s">
        <v>613</v>
      </c>
      <c r="O83" s="8" t="s">
        <v>331</v>
      </c>
      <c r="P83" s="121">
        <v>285.597576</v>
      </c>
      <c r="Q83" s="10" t="s">
        <v>623</v>
      </c>
      <c r="R83" s="10" t="s">
        <v>623</v>
      </c>
      <c r="S83" s="10" t="s">
        <v>313</v>
      </c>
      <c r="T83" s="10" t="s">
        <v>313</v>
      </c>
      <c r="U83" s="10" t="s">
        <v>313</v>
      </c>
      <c r="V83" s="10" t="s">
        <v>618</v>
      </c>
      <c r="W83" s="31"/>
      <c r="X83" s="10"/>
      <c r="Y83" s="10"/>
      <c r="Z83" s="10" t="s">
        <v>619</v>
      </c>
      <c r="AA83" s="10" t="s">
        <v>313</v>
      </c>
      <c r="AB83" s="15" t="s">
        <v>328</v>
      </c>
      <c r="AC83" s="10" t="s">
        <v>313</v>
      </c>
      <c r="AD83" s="10" t="s">
        <v>313</v>
      </c>
      <c r="AE83" s="15" t="s">
        <v>624</v>
      </c>
      <c r="AF83" s="10"/>
      <c r="AG83" s="10"/>
      <c r="AH83" s="10"/>
      <c r="AI83" s="15"/>
      <c r="AJ83" s="15"/>
      <c r="AK83" s="27"/>
      <c r="AL83" s="29"/>
      <c r="AM83" s="15" t="s">
        <v>321</v>
      </c>
      <c r="AN83" s="10" t="s">
        <v>313</v>
      </c>
      <c r="AO83" s="7" t="s">
        <v>625</v>
      </c>
      <c r="AP83" s="56" t="s">
        <v>626</v>
      </c>
      <c r="AQ83" s="12" t="s">
        <v>321</v>
      </c>
      <c r="AR83" s="12" t="s">
        <v>309</v>
      </c>
      <c r="AS83" s="12" t="s">
        <v>309</v>
      </c>
      <c r="AT83" s="12" t="s">
        <v>309</v>
      </c>
      <c r="AU83" s="12" t="s">
        <v>1248</v>
      </c>
    </row>
    <row r="84" spans="1:47" hidden="1">
      <c r="A84" s="17" t="s">
        <v>610</v>
      </c>
      <c r="B84" s="16" t="s">
        <v>302</v>
      </c>
      <c r="C84" s="16" t="s">
        <v>627</v>
      </c>
      <c r="D84" s="17" t="s">
        <v>628</v>
      </c>
      <c r="E84" s="17"/>
      <c r="F84" s="8" t="s">
        <v>613</v>
      </c>
      <c r="G84" s="33" t="s">
        <v>304</v>
      </c>
      <c r="H84" s="9" t="s">
        <v>305</v>
      </c>
      <c r="I84" s="17" t="s">
        <v>306</v>
      </c>
      <c r="J84" s="9" t="s">
        <v>307</v>
      </c>
      <c r="K84" s="8" t="s">
        <v>613</v>
      </c>
      <c r="L84" s="8" t="s">
        <v>309</v>
      </c>
      <c r="M84" s="8" t="s">
        <v>309</v>
      </c>
      <c r="N84" s="8" t="s">
        <v>613</v>
      </c>
      <c r="O84" s="8" t="s">
        <v>331</v>
      </c>
      <c r="P84" s="121">
        <v>389.11751999999996</v>
      </c>
      <c r="Q84" s="10" t="s">
        <v>356</v>
      </c>
      <c r="R84" s="10" t="s">
        <v>356</v>
      </c>
      <c r="S84" s="10" t="s">
        <v>313</v>
      </c>
      <c r="T84" s="10" t="s">
        <v>313</v>
      </c>
      <c r="U84" s="10" t="s">
        <v>313</v>
      </c>
      <c r="V84" s="10" t="s">
        <v>629</v>
      </c>
      <c r="W84" s="31"/>
      <c r="X84" s="10"/>
      <c r="Y84" s="10"/>
      <c r="Z84" s="10" t="s">
        <v>313</v>
      </c>
      <c r="AA84" s="10" t="s">
        <v>313</v>
      </c>
      <c r="AB84" s="10" t="s">
        <v>328</v>
      </c>
      <c r="AC84" s="10" t="s">
        <v>313</v>
      </c>
      <c r="AD84" s="10" t="s">
        <v>313</v>
      </c>
      <c r="AE84" s="10" t="s">
        <v>326</v>
      </c>
      <c r="AF84" s="10" t="s">
        <v>318</v>
      </c>
      <c r="AG84" s="10" t="s">
        <v>318</v>
      </c>
      <c r="AH84" s="10"/>
      <c r="AI84" s="10"/>
      <c r="AJ84" s="10"/>
      <c r="AK84" s="27"/>
      <c r="AL84" s="29"/>
      <c r="AM84" s="8" t="s">
        <v>321</v>
      </c>
      <c r="AN84" s="10" t="s">
        <v>313</v>
      </c>
      <c r="AO84" s="7" t="s">
        <v>630</v>
      </c>
      <c r="AP84" s="56" t="s">
        <v>631</v>
      </c>
      <c r="AQ84" s="12" t="s">
        <v>321</v>
      </c>
      <c r="AR84" s="12" t="s">
        <v>309</v>
      </c>
      <c r="AS84" s="12" t="s">
        <v>309</v>
      </c>
      <c r="AT84" s="12" t="s">
        <v>309</v>
      </c>
      <c r="AU84" s="12" t="s">
        <v>321</v>
      </c>
    </row>
    <row r="85" spans="1:47" hidden="1">
      <c r="A85" s="17" t="s">
        <v>610</v>
      </c>
      <c r="B85" s="16" t="s">
        <v>302</v>
      </c>
      <c r="C85" s="16" t="s">
        <v>632</v>
      </c>
      <c r="D85" s="17" t="s">
        <v>633</v>
      </c>
      <c r="E85" s="17"/>
      <c r="F85" s="8" t="s">
        <v>613</v>
      </c>
      <c r="G85" s="33" t="s">
        <v>304</v>
      </c>
      <c r="H85" s="33" t="s">
        <v>305</v>
      </c>
      <c r="I85" s="17" t="s">
        <v>306</v>
      </c>
      <c r="J85" s="9" t="s">
        <v>307</v>
      </c>
      <c r="K85" s="8" t="s">
        <v>613</v>
      </c>
      <c r="L85" s="8" t="s">
        <v>309</v>
      </c>
      <c r="M85" s="8" t="s">
        <v>309</v>
      </c>
      <c r="N85" s="8" t="s">
        <v>613</v>
      </c>
      <c r="O85" s="8" t="s">
        <v>331</v>
      </c>
      <c r="P85" s="121">
        <v>351.67413599999998</v>
      </c>
      <c r="Q85" s="10" t="s">
        <v>634</v>
      </c>
      <c r="R85" s="10" t="s">
        <v>634</v>
      </c>
      <c r="S85" s="10" t="s">
        <v>313</v>
      </c>
      <c r="T85" s="10" t="s">
        <v>313</v>
      </c>
      <c r="U85" s="10" t="s">
        <v>313</v>
      </c>
      <c r="V85" s="10" t="s">
        <v>635</v>
      </c>
      <c r="W85" s="31"/>
      <c r="X85" s="10"/>
      <c r="Y85" s="10"/>
      <c r="Z85" s="10" t="s">
        <v>619</v>
      </c>
      <c r="AA85" s="10" t="s">
        <v>313</v>
      </c>
      <c r="AB85" s="15" t="s">
        <v>328</v>
      </c>
      <c r="AC85" s="10" t="s">
        <v>313</v>
      </c>
      <c r="AD85" s="10" t="s">
        <v>313</v>
      </c>
      <c r="AE85" s="15" t="s">
        <v>624</v>
      </c>
      <c r="AF85" s="10"/>
      <c r="AG85" s="10"/>
      <c r="AH85" s="10"/>
      <c r="AI85" s="15"/>
      <c r="AJ85" s="15"/>
      <c r="AK85" s="27"/>
      <c r="AL85" s="29"/>
      <c r="AM85" s="15" t="s">
        <v>321</v>
      </c>
      <c r="AN85" s="10" t="s">
        <v>313</v>
      </c>
      <c r="AO85" s="7" t="s">
        <v>636</v>
      </c>
      <c r="AP85" s="56" t="s">
        <v>637</v>
      </c>
      <c r="AQ85" s="12" t="s">
        <v>321</v>
      </c>
      <c r="AR85" s="12" t="s">
        <v>309</v>
      </c>
      <c r="AS85" s="12" t="s">
        <v>309</v>
      </c>
      <c r="AT85" s="12" t="s">
        <v>309</v>
      </c>
      <c r="AU85" s="12" t="s">
        <v>1248</v>
      </c>
    </row>
    <row r="86" spans="1:47" hidden="1">
      <c r="A86" s="17" t="s">
        <v>610</v>
      </c>
      <c r="B86" s="16" t="s">
        <v>302</v>
      </c>
      <c r="C86" s="16" t="s">
        <v>638</v>
      </c>
      <c r="D86" s="17" t="s">
        <v>639</v>
      </c>
      <c r="E86" s="17"/>
      <c r="F86" s="8" t="s">
        <v>613</v>
      </c>
      <c r="G86" s="33" t="s">
        <v>304</v>
      </c>
      <c r="H86" s="9" t="s">
        <v>305</v>
      </c>
      <c r="I86" s="17" t="s">
        <v>306</v>
      </c>
      <c r="J86" s="9" t="s">
        <v>307</v>
      </c>
      <c r="K86" s="8" t="s">
        <v>613</v>
      </c>
      <c r="L86" s="8" t="s">
        <v>309</v>
      </c>
      <c r="M86" s="8" t="s">
        <v>309</v>
      </c>
      <c r="N86" s="8" t="s">
        <v>613</v>
      </c>
      <c r="O86" s="8" t="s">
        <v>331</v>
      </c>
      <c r="P86" s="121">
        <v>498.74587488000009</v>
      </c>
      <c r="Q86" s="10" t="s">
        <v>356</v>
      </c>
      <c r="R86" s="10" t="s">
        <v>356</v>
      </c>
      <c r="S86" s="10" t="s">
        <v>313</v>
      </c>
      <c r="T86" s="10" t="s">
        <v>313</v>
      </c>
      <c r="U86" s="10" t="s">
        <v>313</v>
      </c>
      <c r="V86" s="10" t="s">
        <v>629</v>
      </c>
      <c r="W86" s="31"/>
      <c r="X86" s="10"/>
      <c r="Y86" s="10"/>
      <c r="Z86" s="10" t="s">
        <v>640</v>
      </c>
      <c r="AA86" s="10" t="s">
        <v>313</v>
      </c>
      <c r="AB86" s="15" t="s">
        <v>328</v>
      </c>
      <c r="AC86" s="10" t="s">
        <v>313</v>
      </c>
      <c r="AD86" s="10" t="s">
        <v>321</v>
      </c>
      <c r="AE86" s="10" t="s">
        <v>326</v>
      </c>
      <c r="AF86" s="10" t="s">
        <v>465</v>
      </c>
      <c r="AG86" s="10" t="s">
        <v>465</v>
      </c>
      <c r="AH86" s="10"/>
      <c r="AI86" s="10"/>
      <c r="AJ86" s="10"/>
      <c r="AK86" s="27"/>
      <c r="AL86" s="29"/>
      <c r="AM86" s="8" t="s">
        <v>321</v>
      </c>
      <c r="AN86" s="10" t="s">
        <v>313</v>
      </c>
      <c r="AO86" s="7" t="s">
        <v>641</v>
      </c>
      <c r="AP86" s="56" t="s">
        <v>642</v>
      </c>
      <c r="AQ86" s="12" t="s">
        <v>321</v>
      </c>
      <c r="AR86" s="12" t="s">
        <v>309</v>
      </c>
      <c r="AS86" s="12" t="s">
        <v>309</v>
      </c>
      <c r="AT86" s="12" t="s">
        <v>309</v>
      </c>
      <c r="AU86" s="12" t="s">
        <v>321</v>
      </c>
    </row>
    <row r="87" spans="1:47" hidden="1">
      <c r="A87" s="17" t="s">
        <v>610</v>
      </c>
      <c r="B87" s="16" t="s">
        <v>302</v>
      </c>
      <c r="C87" s="16" t="s">
        <v>643</v>
      </c>
      <c r="D87" s="17" t="s">
        <v>644</v>
      </c>
      <c r="E87" s="17"/>
      <c r="F87" s="8" t="s">
        <v>613</v>
      </c>
      <c r="G87" s="33" t="s">
        <v>304</v>
      </c>
      <c r="H87" s="33" t="s">
        <v>305</v>
      </c>
      <c r="I87" s="17" t="s">
        <v>463</v>
      </c>
      <c r="J87" s="9" t="s">
        <v>307</v>
      </c>
      <c r="K87" s="8" t="s">
        <v>613</v>
      </c>
      <c r="L87" s="8" t="s">
        <v>309</v>
      </c>
      <c r="M87" s="8" t="s">
        <v>309</v>
      </c>
      <c r="N87" s="8" t="s">
        <v>613</v>
      </c>
      <c r="O87" s="8" t="s">
        <v>331</v>
      </c>
      <c r="P87" s="121">
        <v>586.61301600000002</v>
      </c>
      <c r="Q87" s="10" t="s">
        <v>356</v>
      </c>
      <c r="R87" s="10" t="s">
        <v>356</v>
      </c>
      <c r="S87" s="10" t="s">
        <v>313</v>
      </c>
      <c r="T87" s="10" t="s">
        <v>313</v>
      </c>
      <c r="U87" s="10" t="s">
        <v>313</v>
      </c>
      <c r="V87" s="10" t="s">
        <v>645</v>
      </c>
      <c r="W87" s="31"/>
      <c r="X87" s="10"/>
      <c r="Y87" s="10"/>
      <c r="Z87" s="10" t="s">
        <v>646</v>
      </c>
      <c r="AA87" s="10" t="s">
        <v>313</v>
      </c>
      <c r="AB87" s="15" t="s">
        <v>328</v>
      </c>
      <c r="AC87" s="10" t="s">
        <v>313</v>
      </c>
      <c r="AD87" s="15" t="s">
        <v>321</v>
      </c>
      <c r="AE87" s="10" t="s">
        <v>412</v>
      </c>
      <c r="AF87" s="10"/>
      <c r="AG87" s="10"/>
      <c r="AH87" s="10"/>
      <c r="AI87" s="15"/>
      <c r="AJ87" s="15"/>
      <c r="AK87" s="27"/>
      <c r="AL87" s="29"/>
      <c r="AM87" s="15" t="s">
        <v>321</v>
      </c>
      <c r="AN87" s="10" t="s">
        <v>313</v>
      </c>
      <c r="AO87" s="7" t="s">
        <v>647</v>
      </c>
      <c r="AP87" s="56" t="s">
        <v>648</v>
      </c>
      <c r="AQ87" s="12" t="s">
        <v>321</v>
      </c>
      <c r="AR87" s="12" t="s">
        <v>309</v>
      </c>
      <c r="AS87" s="12" t="s">
        <v>309</v>
      </c>
      <c r="AT87" s="12" t="s">
        <v>309</v>
      </c>
      <c r="AU87" s="12" t="s">
        <v>1248</v>
      </c>
    </row>
    <row r="88" spans="1:47" hidden="1">
      <c r="A88" s="17" t="s">
        <v>610</v>
      </c>
      <c r="B88" s="16" t="s">
        <v>302</v>
      </c>
      <c r="C88" s="16" t="s">
        <v>649</v>
      </c>
      <c r="D88" s="17" t="s">
        <v>650</v>
      </c>
      <c r="E88" s="17"/>
      <c r="F88" s="8" t="s">
        <v>613</v>
      </c>
      <c r="G88" s="33" t="s">
        <v>304</v>
      </c>
      <c r="H88" s="9" t="s">
        <v>305</v>
      </c>
      <c r="I88" s="17" t="s">
        <v>361</v>
      </c>
      <c r="J88" s="9" t="s">
        <v>307</v>
      </c>
      <c r="K88" s="8" t="s">
        <v>613</v>
      </c>
      <c r="L88" s="8" t="s">
        <v>309</v>
      </c>
      <c r="M88" s="8" t="s">
        <v>309</v>
      </c>
      <c r="N88" s="8" t="s">
        <v>613</v>
      </c>
      <c r="O88" s="8" t="s">
        <v>331</v>
      </c>
      <c r="P88" s="121">
        <v>594.68903999999998</v>
      </c>
      <c r="Q88" s="10" t="s">
        <v>651</v>
      </c>
      <c r="R88" s="10" t="s">
        <v>651</v>
      </c>
      <c r="S88" s="10" t="s">
        <v>313</v>
      </c>
      <c r="T88" s="10" t="s">
        <v>313</v>
      </c>
      <c r="U88" s="10" t="s">
        <v>313</v>
      </c>
      <c r="V88" s="10" t="s">
        <v>652</v>
      </c>
      <c r="W88" s="31"/>
      <c r="X88" s="10"/>
      <c r="Y88" s="10"/>
      <c r="Z88" s="10" t="s">
        <v>653</v>
      </c>
      <c r="AA88" s="10" t="s">
        <v>313</v>
      </c>
      <c r="AB88" s="15" t="s">
        <v>328</v>
      </c>
      <c r="AC88" s="10" t="s">
        <v>313</v>
      </c>
      <c r="AD88" s="10" t="s">
        <v>313</v>
      </c>
      <c r="AE88" s="10" t="s">
        <v>654</v>
      </c>
      <c r="AF88" s="10" t="s">
        <v>465</v>
      </c>
      <c r="AG88" s="10" t="s">
        <v>465</v>
      </c>
      <c r="AH88" s="10"/>
      <c r="AI88" s="10"/>
      <c r="AJ88" s="10"/>
      <c r="AK88" s="27"/>
      <c r="AL88" s="29"/>
      <c r="AM88" s="8" t="s">
        <v>321</v>
      </c>
      <c r="AN88" s="10" t="s">
        <v>313</v>
      </c>
      <c r="AO88" s="7" t="s">
        <v>655</v>
      </c>
      <c r="AP88" s="56" t="s">
        <v>656</v>
      </c>
      <c r="AQ88" s="12" t="s">
        <v>321</v>
      </c>
      <c r="AR88" s="12" t="s">
        <v>309</v>
      </c>
      <c r="AS88" s="12" t="s">
        <v>309</v>
      </c>
      <c r="AT88" s="12" t="s">
        <v>309</v>
      </c>
      <c r="AU88" s="12" t="s">
        <v>321</v>
      </c>
    </row>
    <row r="89" spans="1:47" hidden="1">
      <c r="A89" s="17" t="s">
        <v>610</v>
      </c>
      <c r="B89" s="16" t="s">
        <v>302</v>
      </c>
      <c r="C89" s="16" t="s">
        <v>657</v>
      </c>
      <c r="D89" s="17" t="s">
        <v>658</v>
      </c>
      <c r="E89" s="17"/>
      <c r="F89" s="8" t="s">
        <v>613</v>
      </c>
      <c r="G89" s="33" t="s">
        <v>304</v>
      </c>
      <c r="H89" s="9" t="s">
        <v>305</v>
      </c>
      <c r="I89" s="17" t="s">
        <v>361</v>
      </c>
      <c r="J89" s="9" t="s">
        <v>307</v>
      </c>
      <c r="K89" s="8" t="s">
        <v>613</v>
      </c>
      <c r="L89" s="8" t="s">
        <v>309</v>
      </c>
      <c r="M89" s="8" t="s">
        <v>309</v>
      </c>
      <c r="N89" s="8" t="s">
        <v>613</v>
      </c>
      <c r="O89" s="8" t="s">
        <v>331</v>
      </c>
      <c r="P89" s="121">
        <v>715.09521600000005</v>
      </c>
      <c r="Q89" s="10" t="s">
        <v>659</v>
      </c>
      <c r="R89" s="10" t="s">
        <v>659</v>
      </c>
      <c r="S89" s="10" t="s">
        <v>313</v>
      </c>
      <c r="T89" s="10" t="s">
        <v>313</v>
      </c>
      <c r="U89" s="10" t="s">
        <v>313</v>
      </c>
      <c r="V89" s="10" t="s">
        <v>652</v>
      </c>
      <c r="W89" s="31"/>
      <c r="X89" s="10"/>
      <c r="Y89" s="10"/>
      <c r="Z89" s="10" t="s">
        <v>653</v>
      </c>
      <c r="AA89" s="10" t="s">
        <v>313</v>
      </c>
      <c r="AB89" s="15" t="s">
        <v>328</v>
      </c>
      <c r="AC89" s="10" t="s">
        <v>313</v>
      </c>
      <c r="AD89" s="10" t="s">
        <v>313</v>
      </c>
      <c r="AE89" s="10" t="s">
        <v>654</v>
      </c>
      <c r="AF89" s="10" t="s">
        <v>465</v>
      </c>
      <c r="AG89" s="10" t="s">
        <v>465</v>
      </c>
      <c r="AH89" s="10"/>
      <c r="AI89" s="10"/>
      <c r="AJ89" s="10"/>
      <c r="AK89" s="27"/>
      <c r="AL89" s="29"/>
      <c r="AM89" s="8" t="s">
        <v>321</v>
      </c>
      <c r="AN89" s="10" t="s">
        <v>313</v>
      </c>
      <c r="AO89" s="7" t="s">
        <v>660</v>
      </c>
      <c r="AP89" s="56" t="s">
        <v>661</v>
      </c>
      <c r="AQ89" s="12" t="s">
        <v>321</v>
      </c>
      <c r="AR89" s="12" t="s">
        <v>309</v>
      </c>
      <c r="AS89" s="12" t="s">
        <v>309</v>
      </c>
      <c r="AT89" s="12" t="s">
        <v>309</v>
      </c>
      <c r="AU89" s="12" t="s">
        <v>321</v>
      </c>
    </row>
    <row r="90" spans="1:47" hidden="1">
      <c r="A90" s="17" t="s">
        <v>610</v>
      </c>
      <c r="B90" s="16" t="s">
        <v>302</v>
      </c>
      <c r="C90" s="16" t="s">
        <v>662</v>
      </c>
      <c r="D90" s="17" t="s">
        <v>663</v>
      </c>
      <c r="E90" s="17"/>
      <c r="F90" s="8" t="s">
        <v>613</v>
      </c>
      <c r="G90" s="33" t="s">
        <v>304</v>
      </c>
      <c r="H90" s="9" t="s">
        <v>305</v>
      </c>
      <c r="I90" s="17" t="s">
        <v>361</v>
      </c>
      <c r="J90" s="9" t="s">
        <v>307</v>
      </c>
      <c r="K90" s="8" t="s">
        <v>613</v>
      </c>
      <c r="L90" s="8" t="s">
        <v>309</v>
      </c>
      <c r="M90" s="8" t="s">
        <v>309</v>
      </c>
      <c r="N90" s="8" t="s">
        <v>613</v>
      </c>
      <c r="O90" s="8" t="s">
        <v>331</v>
      </c>
      <c r="P90" s="121">
        <v>844.3116</v>
      </c>
      <c r="Q90" s="10" t="s">
        <v>659</v>
      </c>
      <c r="R90" s="10" t="s">
        <v>659</v>
      </c>
      <c r="S90" s="10" t="s">
        <v>313</v>
      </c>
      <c r="T90" s="10" t="s">
        <v>313</v>
      </c>
      <c r="U90" s="10" t="s">
        <v>313</v>
      </c>
      <c r="V90" s="10" t="s">
        <v>652</v>
      </c>
      <c r="W90" s="31"/>
      <c r="X90" s="10"/>
      <c r="Y90" s="10"/>
      <c r="Z90" s="10" t="s">
        <v>664</v>
      </c>
      <c r="AA90" s="10" t="s">
        <v>313</v>
      </c>
      <c r="AB90" s="15" t="s">
        <v>328</v>
      </c>
      <c r="AC90" s="10" t="s">
        <v>313</v>
      </c>
      <c r="AD90" s="10" t="s">
        <v>321</v>
      </c>
      <c r="AE90" s="10" t="s">
        <v>654</v>
      </c>
      <c r="AF90" s="10" t="s">
        <v>665</v>
      </c>
      <c r="AG90" s="10" t="s">
        <v>366</v>
      </c>
      <c r="AH90" s="10"/>
      <c r="AI90" s="10"/>
      <c r="AJ90" s="10"/>
      <c r="AK90" s="27"/>
      <c r="AL90" s="29"/>
      <c r="AM90" s="8" t="s">
        <v>321</v>
      </c>
      <c r="AN90" s="10" t="s">
        <v>313</v>
      </c>
      <c r="AO90" s="7" t="s">
        <v>666</v>
      </c>
      <c r="AP90" s="56" t="s">
        <v>667</v>
      </c>
      <c r="AQ90" s="12" t="s">
        <v>321</v>
      </c>
      <c r="AR90" s="12" t="s">
        <v>309</v>
      </c>
      <c r="AS90" s="12" t="s">
        <v>309</v>
      </c>
      <c r="AT90" s="12" t="s">
        <v>309</v>
      </c>
      <c r="AU90" s="12" t="s">
        <v>321</v>
      </c>
    </row>
    <row r="91" spans="1:47" hidden="1">
      <c r="A91" s="17" t="s">
        <v>610</v>
      </c>
      <c r="B91" s="16" t="s">
        <v>302</v>
      </c>
      <c r="C91" s="16" t="s">
        <v>668</v>
      </c>
      <c r="D91" s="17" t="s">
        <v>669</v>
      </c>
      <c r="E91" s="17"/>
      <c r="F91" s="8" t="s">
        <v>613</v>
      </c>
      <c r="G91" s="33" t="s">
        <v>304</v>
      </c>
      <c r="H91" s="33" t="s">
        <v>305</v>
      </c>
      <c r="I91" s="17" t="s">
        <v>361</v>
      </c>
      <c r="J91" s="9" t="s">
        <v>307</v>
      </c>
      <c r="K91" s="8" t="s">
        <v>613</v>
      </c>
      <c r="L91" s="8" t="s">
        <v>309</v>
      </c>
      <c r="M91" s="8" t="s">
        <v>309</v>
      </c>
      <c r="N91" s="8" t="s">
        <v>613</v>
      </c>
      <c r="O91" s="8" t="s">
        <v>331</v>
      </c>
      <c r="P91" s="121">
        <v>1064.5334280000002</v>
      </c>
      <c r="Q91" s="10" t="s">
        <v>464</v>
      </c>
      <c r="R91" s="10" t="s">
        <v>464</v>
      </c>
      <c r="S91" s="10" t="s">
        <v>313</v>
      </c>
      <c r="T91" s="10" t="s">
        <v>313</v>
      </c>
      <c r="U91" s="10" t="s">
        <v>313</v>
      </c>
      <c r="V91" s="10" t="s">
        <v>670</v>
      </c>
      <c r="W91" s="31"/>
      <c r="X91" s="10"/>
      <c r="Y91" s="10"/>
      <c r="Z91" s="10" t="s">
        <v>646</v>
      </c>
      <c r="AA91" s="10" t="s">
        <v>313</v>
      </c>
      <c r="AB91" s="15" t="s">
        <v>328</v>
      </c>
      <c r="AC91" s="10" t="s">
        <v>313</v>
      </c>
      <c r="AD91" s="15" t="s">
        <v>321</v>
      </c>
      <c r="AE91" s="10" t="s">
        <v>412</v>
      </c>
      <c r="AF91" s="10"/>
      <c r="AG91" s="10"/>
      <c r="AH91" s="10"/>
      <c r="AI91" s="15"/>
      <c r="AJ91" s="15"/>
      <c r="AK91" s="27"/>
      <c r="AL91" s="29"/>
      <c r="AM91" s="15" t="s">
        <v>321</v>
      </c>
      <c r="AN91" s="10" t="s">
        <v>313</v>
      </c>
      <c r="AO91" s="7" t="s">
        <v>671</v>
      </c>
      <c r="AP91" s="56" t="s">
        <v>672</v>
      </c>
      <c r="AQ91" s="12" t="s">
        <v>321</v>
      </c>
      <c r="AR91" s="12" t="s">
        <v>309</v>
      </c>
      <c r="AS91" s="12" t="s">
        <v>309</v>
      </c>
      <c r="AT91" s="12" t="s">
        <v>309</v>
      </c>
      <c r="AU91" s="12" t="s">
        <v>1248</v>
      </c>
    </row>
    <row r="92" spans="1:47" hidden="1">
      <c r="A92" s="17" t="s">
        <v>610</v>
      </c>
      <c r="B92" s="16" t="s">
        <v>302</v>
      </c>
      <c r="C92" s="16" t="s">
        <v>673</v>
      </c>
      <c r="D92" s="17" t="s">
        <v>674</v>
      </c>
      <c r="E92" s="17"/>
      <c r="F92" s="8" t="s">
        <v>613</v>
      </c>
      <c r="G92" s="33" t="s">
        <v>304</v>
      </c>
      <c r="H92" s="9" t="s">
        <v>305</v>
      </c>
      <c r="I92" s="17" t="s">
        <v>361</v>
      </c>
      <c r="J92" s="9" t="s">
        <v>307</v>
      </c>
      <c r="K92" s="8" t="s">
        <v>613</v>
      </c>
      <c r="L92" s="8" t="s">
        <v>309</v>
      </c>
      <c r="M92" s="8" t="s">
        <v>309</v>
      </c>
      <c r="N92" s="8" t="s">
        <v>613</v>
      </c>
      <c r="O92" s="8" t="s">
        <v>331</v>
      </c>
      <c r="P92" s="121">
        <v>2385.363816</v>
      </c>
      <c r="Q92" s="10" t="s">
        <v>675</v>
      </c>
      <c r="R92" s="10" t="s">
        <v>675</v>
      </c>
      <c r="S92" s="10" t="s">
        <v>313</v>
      </c>
      <c r="T92" s="10" t="s">
        <v>313</v>
      </c>
      <c r="U92" s="10" t="s">
        <v>313</v>
      </c>
      <c r="V92" s="10" t="s">
        <v>676</v>
      </c>
      <c r="W92" s="31"/>
      <c r="X92" s="10"/>
      <c r="Y92" s="10"/>
      <c r="Z92" s="10" t="s">
        <v>411</v>
      </c>
      <c r="AA92" s="10" t="s">
        <v>313</v>
      </c>
      <c r="AB92" s="15" t="s">
        <v>328</v>
      </c>
      <c r="AC92" s="10" t="s">
        <v>313</v>
      </c>
      <c r="AD92" s="10" t="s">
        <v>365</v>
      </c>
      <c r="AE92" s="10" t="s">
        <v>481</v>
      </c>
      <c r="AF92" s="10" t="s">
        <v>677</v>
      </c>
      <c r="AG92" s="10" t="s">
        <v>677</v>
      </c>
      <c r="AH92" s="10"/>
      <c r="AI92" s="10"/>
      <c r="AJ92" s="10"/>
      <c r="AK92" s="27"/>
      <c r="AL92" s="29"/>
      <c r="AM92" s="8" t="s">
        <v>321</v>
      </c>
      <c r="AN92" s="10" t="s">
        <v>313</v>
      </c>
      <c r="AO92" s="7" t="s">
        <v>678</v>
      </c>
      <c r="AP92" s="56" t="s">
        <v>679</v>
      </c>
      <c r="AQ92" s="12" t="s">
        <v>309</v>
      </c>
      <c r="AR92" s="12" t="s">
        <v>309</v>
      </c>
      <c r="AS92" s="12" t="s">
        <v>309</v>
      </c>
      <c r="AT92" s="12" t="s">
        <v>309</v>
      </c>
      <c r="AU92" s="12" t="s">
        <v>321</v>
      </c>
    </row>
    <row r="93" spans="1:47" hidden="1">
      <c r="A93" s="17" t="s">
        <v>610</v>
      </c>
      <c r="B93" s="16" t="s">
        <v>302</v>
      </c>
      <c r="C93" s="16" t="s">
        <v>680</v>
      </c>
      <c r="D93" s="17" t="s">
        <v>681</v>
      </c>
      <c r="E93" s="17"/>
      <c r="F93" s="8" t="s">
        <v>613</v>
      </c>
      <c r="G93" s="33" t="s">
        <v>304</v>
      </c>
      <c r="H93" s="9" t="s">
        <v>305</v>
      </c>
      <c r="I93" s="17" t="s">
        <v>361</v>
      </c>
      <c r="J93" s="9" t="s">
        <v>428</v>
      </c>
      <c r="K93" s="8" t="s">
        <v>613</v>
      </c>
      <c r="L93" s="8" t="s">
        <v>309</v>
      </c>
      <c r="M93" s="8" t="s">
        <v>309</v>
      </c>
      <c r="N93" s="8" t="s">
        <v>613</v>
      </c>
      <c r="O93" s="8" t="s">
        <v>331</v>
      </c>
      <c r="P93" s="121">
        <v>2736.3037679999998</v>
      </c>
      <c r="Q93" s="10" t="s">
        <v>682</v>
      </c>
      <c r="R93" s="10" t="s">
        <v>682</v>
      </c>
      <c r="S93" s="10" t="s">
        <v>313</v>
      </c>
      <c r="T93" s="10" t="s">
        <v>313</v>
      </c>
      <c r="U93" s="10" t="s">
        <v>313</v>
      </c>
      <c r="V93" s="10" t="s">
        <v>683</v>
      </c>
      <c r="W93" s="31"/>
      <c r="X93" s="10"/>
      <c r="Y93" s="10"/>
      <c r="Z93" s="10" t="s">
        <v>411</v>
      </c>
      <c r="AA93" s="10" t="s">
        <v>313</v>
      </c>
      <c r="AB93" s="15" t="s">
        <v>328</v>
      </c>
      <c r="AC93" s="10" t="s">
        <v>313</v>
      </c>
      <c r="AD93" s="10" t="s">
        <v>313</v>
      </c>
      <c r="AE93" s="10" t="s">
        <v>570</v>
      </c>
      <c r="AF93" s="10" t="s">
        <v>677</v>
      </c>
      <c r="AG93" s="10" t="s">
        <v>677</v>
      </c>
      <c r="AH93" s="10" t="s">
        <v>424</v>
      </c>
      <c r="AI93" s="10"/>
      <c r="AJ93" s="10"/>
      <c r="AK93" s="27"/>
      <c r="AL93" s="29"/>
      <c r="AM93" s="8" t="s">
        <v>321</v>
      </c>
      <c r="AN93" s="10" t="s">
        <v>313</v>
      </c>
      <c r="AO93" s="7" t="s">
        <v>684</v>
      </c>
      <c r="AP93" s="56" t="s">
        <v>685</v>
      </c>
      <c r="AQ93" s="12" t="s">
        <v>309</v>
      </c>
      <c r="AR93" s="12" t="s">
        <v>309</v>
      </c>
      <c r="AS93" s="12" t="s">
        <v>309</v>
      </c>
      <c r="AT93" s="12" t="s">
        <v>309</v>
      </c>
      <c r="AU93" s="12" t="s">
        <v>321</v>
      </c>
    </row>
    <row r="94" spans="1:47">
      <c r="A94" s="17" t="s">
        <v>689</v>
      </c>
      <c r="B94" s="16" t="s">
        <v>302</v>
      </c>
      <c r="C94" s="16" t="s">
        <v>690</v>
      </c>
      <c r="D94" s="17" t="s">
        <v>691</v>
      </c>
      <c r="E94" s="17"/>
      <c r="F94" s="8" t="s">
        <v>687</v>
      </c>
      <c r="G94" s="33" t="s">
        <v>304</v>
      </c>
      <c r="H94" s="9" t="s">
        <v>305</v>
      </c>
      <c r="I94" s="17"/>
      <c r="J94" s="9"/>
      <c r="K94" s="8"/>
      <c r="L94" s="8"/>
      <c r="M94" s="8" t="s">
        <v>309</v>
      </c>
      <c r="N94" s="8" t="s">
        <v>687</v>
      </c>
      <c r="O94" s="8"/>
      <c r="P94" s="121">
        <v>237.94236000000001</v>
      </c>
      <c r="Q94" s="134"/>
      <c r="R94" s="15"/>
      <c r="S94" s="15"/>
      <c r="T94" s="15"/>
      <c r="U94" s="31"/>
      <c r="V94" s="31"/>
      <c r="W94" s="31"/>
      <c r="X94" s="10"/>
      <c r="Y94" s="10"/>
      <c r="Z94" s="10"/>
      <c r="AA94" s="15"/>
      <c r="AB94" s="15"/>
      <c r="AC94" s="15"/>
      <c r="AD94" s="15"/>
      <c r="AE94" s="15"/>
      <c r="AF94" s="15"/>
      <c r="AG94" s="15"/>
      <c r="AH94" s="15"/>
      <c r="AI94" s="15"/>
      <c r="AJ94" s="15"/>
      <c r="AK94" s="28"/>
      <c r="AL94" s="30"/>
      <c r="AM94" s="8"/>
      <c r="AN94" s="15"/>
      <c r="AO94" s="7" t="s">
        <v>688</v>
      </c>
      <c r="AP94" s="56" t="s">
        <v>692</v>
      </c>
      <c r="AQ94" s="12" t="s">
        <v>309</v>
      </c>
      <c r="AR94" s="12" t="s">
        <v>309</v>
      </c>
      <c r="AS94" s="13" t="s">
        <v>309</v>
      </c>
      <c r="AT94" s="13" t="s">
        <v>309</v>
      </c>
      <c r="AU94" s="12" t="s">
        <v>309</v>
      </c>
    </row>
    <row r="95" spans="1:47">
      <c r="A95" s="17" t="s">
        <v>689</v>
      </c>
      <c r="B95" s="16" t="s">
        <v>302</v>
      </c>
      <c r="C95" s="16" t="s">
        <v>693</v>
      </c>
      <c r="D95" s="17" t="s">
        <v>694</v>
      </c>
      <c r="E95" s="17"/>
      <c r="F95" s="8" t="s">
        <v>687</v>
      </c>
      <c r="G95" s="33" t="s">
        <v>304</v>
      </c>
      <c r="H95" s="9" t="s">
        <v>305</v>
      </c>
      <c r="I95" s="17"/>
      <c r="J95" s="9"/>
      <c r="K95" s="8"/>
      <c r="L95" s="8"/>
      <c r="M95" s="8" t="s">
        <v>309</v>
      </c>
      <c r="N95" s="8" t="s">
        <v>687</v>
      </c>
      <c r="O95" s="8"/>
      <c r="P95" s="121">
        <v>231.43482</v>
      </c>
      <c r="Q95" s="134"/>
      <c r="R95" s="15"/>
      <c r="S95" s="15"/>
      <c r="T95" s="15"/>
      <c r="U95" s="31"/>
      <c r="V95" s="31"/>
      <c r="W95" s="31"/>
      <c r="X95" s="10"/>
      <c r="Y95" s="10"/>
      <c r="Z95" s="10"/>
      <c r="AA95" s="15"/>
      <c r="AB95" s="15"/>
      <c r="AC95" s="15"/>
      <c r="AD95" s="15"/>
      <c r="AE95" s="15"/>
      <c r="AF95" s="15"/>
      <c r="AG95" s="15"/>
      <c r="AH95" s="15"/>
      <c r="AI95" s="15"/>
      <c r="AJ95" s="15"/>
      <c r="AK95" s="28"/>
      <c r="AL95" s="30"/>
      <c r="AM95" s="8"/>
      <c r="AN95" s="15"/>
      <c r="AO95" s="7" t="s">
        <v>688</v>
      </c>
      <c r="AP95" s="56" t="s">
        <v>695</v>
      </c>
      <c r="AQ95" s="12" t="s">
        <v>309</v>
      </c>
      <c r="AR95" s="12" t="s">
        <v>309</v>
      </c>
      <c r="AS95" s="13" t="s">
        <v>309</v>
      </c>
      <c r="AT95" s="13" t="s">
        <v>309</v>
      </c>
      <c r="AU95" s="12" t="s">
        <v>309</v>
      </c>
    </row>
    <row r="96" spans="1:47">
      <c r="A96" s="17" t="s">
        <v>689</v>
      </c>
      <c r="B96" s="16" t="s">
        <v>302</v>
      </c>
      <c r="C96" s="16" t="s">
        <v>696</v>
      </c>
      <c r="D96" s="17" t="s">
        <v>697</v>
      </c>
      <c r="E96" s="17"/>
      <c r="F96" s="8" t="s">
        <v>687</v>
      </c>
      <c r="G96" s="33" t="s">
        <v>304</v>
      </c>
      <c r="H96" s="9" t="s">
        <v>305</v>
      </c>
      <c r="I96" s="17"/>
      <c r="J96" s="9"/>
      <c r="K96" s="8"/>
      <c r="L96" s="8"/>
      <c r="M96" s="8" t="s">
        <v>309</v>
      </c>
      <c r="N96" s="8" t="s">
        <v>687</v>
      </c>
      <c r="O96" s="8"/>
      <c r="P96" s="121">
        <v>228.26447999999999</v>
      </c>
      <c r="Q96" s="134"/>
      <c r="R96" s="15"/>
      <c r="S96" s="15"/>
      <c r="T96" s="15"/>
      <c r="U96" s="31"/>
      <c r="V96" s="31"/>
      <c r="W96" s="31"/>
      <c r="X96" s="10"/>
      <c r="Y96" s="10"/>
      <c r="Z96" s="10"/>
      <c r="AA96" s="15"/>
      <c r="AB96" s="15"/>
      <c r="AC96" s="15"/>
      <c r="AD96" s="15"/>
      <c r="AE96" s="15"/>
      <c r="AF96" s="15"/>
      <c r="AG96" s="15"/>
      <c r="AH96" s="15"/>
      <c r="AI96" s="15"/>
      <c r="AJ96" s="15"/>
      <c r="AK96" s="28"/>
      <c r="AL96" s="30"/>
      <c r="AM96" s="8"/>
      <c r="AN96" s="15"/>
      <c r="AO96" s="7" t="s">
        <v>688</v>
      </c>
      <c r="AP96" s="56" t="s">
        <v>698</v>
      </c>
      <c r="AQ96" s="12" t="s">
        <v>309</v>
      </c>
      <c r="AR96" s="12" t="s">
        <v>309</v>
      </c>
      <c r="AS96" s="13" t="s">
        <v>309</v>
      </c>
      <c r="AT96" s="13" t="s">
        <v>309</v>
      </c>
      <c r="AU96" s="12" t="s">
        <v>309</v>
      </c>
    </row>
    <row r="97" spans="1:47">
      <c r="A97" s="17" t="s">
        <v>689</v>
      </c>
      <c r="B97" s="16" t="s">
        <v>302</v>
      </c>
      <c r="C97" s="16" t="s">
        <v>699</v>
      </c>
      <c r="D97" s="17" t="s">
        <v>700</v>
      </c>
      <c r="E97" s="17"/>
      <c r="F97" s="8" t="s">
        <v>687</v>
      </c>
      <c r="G97" s="33" t="s">
        <v>304</v>
      </c>
      <c r="H97" s="9" t="s">
        <v>305</v>
      </c>
      <c r="I97" s="17"/>
      <c r="J97" s="9"/>
      <c r="K97" s="8"/>
      <c r="L97" s="8"/>
      <c r="M97" s="8" t="s">
        <v>309</v>
      </c>
      <c r="N97" s="8" t="s">
        <v>687</v>
      </c>
      <c r="O97" s="8"/>
      <c r="P97" s="121">
        <v>308.57975999999996</v>
      </c>
      <c r="Q97" s="134"/>
      <c r="R97" s="15"/>
      <c r="S97" s="15"/>
      <c r="T97" s="15"/>
      <c r="U97" s="31"/>
      <c r="V97" s="31"/>
      <c r="W97" s="31"/>
      <c r="X97" s="10"/>
      <c r="Y97" s="10"/>
      <c r="Z97" s="10"/>
      <c r="AA97" s="15"/>
      <c r="AB97" s="15"/>
      <c r="AC97" s="15"/>
      <c r="AD97" s="15"/>
      <c r="AE97" s="15"/>
      <c r="AF97" s="15"/>
      <c r="AG97" s="15"/>
      <c r="AH97" s="15"/>
      <c r="AI97" s="15"/>
      <c r="AJ97" s="15"/>
      <c r="AK97" s="28"/>
      <c r="AL97" s="30"/>
      <c r="AM97" s="8"/>
      <c r="AN97" s="15"/>
      <c r="AO97" s="7" t="s">
        <v>688</v>
      </c>
      <c r="AP97" s="56" t="s">
        <v>701</v>
      </c>
      <c r="AQ97" s="12" t="s">
        <v>309</v>
      </c>
      <c r="AR97" s="12" t="s">
        <v>309</v>
      </c>
      <c r="AS97" s="13" t="s">
        <v>309</v>
      </c>
      <c r="AT97" s="13" t="s">
        <v>309</v>
      </c>
      <c r="AU97" s="12" t="s">
        <v>309</v>
      </c>
    </row>
    <row r="98" spans="1:47">
      <c r="A98" s="17" t="s">
        <v>689</v>
      </c>
      <c r="B98" s="16" t="s">
        <v>302</v>
      </c>
      <c r="C98" s="16" t="s">
        <v>702</v>
      </c>
      <c r="D98" s="17" t="s">
        <v>703</v>
      </c>
      <c r="E98" s="17"/>
      <c r="F98" s="8" t="s">
        <v>687</v>
      </c>
      <c r="G98" s="33" t="s">
        <v>304</v>
      </c>
      <c r="H98" s="9" t="s">
        <v>305</v>
      </c>
      <c r="I98" s="17"/>
      <c r="J98" s="9"/>
      <c r="K98" s="8"/>
      <c r="L98" s="8"/>
      <c r="M98" s="8" t="s">
        <v>309</v>
      </c>
      <c r="N98" s="8" t="s">
        <v>687</v>
      </c>
      <c r="O98" s="8"/>
      <c r="P98" s="121">
        <v>364.58909999999997</v>
      </c>
      <c r="Q98" s="134"/>
      <c r="R98" s="15"/>
      <c r="S98" s="15"/>
      <c r="T98" s="15"/>
      <c r="U98" s="31"/>
      <c r="V98" s="31"/>
      <c r="W98" s="31"/>
      <c r="X98" s="10"/>
      <c r="Y98" s="10"/>
      <c r="Z98" s="10"/>
      <c r="AA98" s="15"/>
      <c r="AB98" s="15"/>
      <c r="AC98" s="15"/>
      <c r="AD98" s="15"/>
      <c r="AE98" s="15"/>
      <c r="AF98" s="15"/>
      <c r="AG98" s="15"/>
      <c r="AH98" s="15"/>
      <c r="AI98" s="15"/>
      <c r="AJ98" s="15"/>
      <c r="AK98" s="28"/>
      <c r="AL98" s="30"/>
      <c r="AM98" s="8"/>
      <c r="AN98" s="15"/>
      <c r="AO98" s="7" t="s">
        <v>688</v>
      </c>
      <c r="AP98" s="56" t="s">
        <v>704</v>
      </c>
      <c r="AQ98" s="12" t="s">
        <v>309</v>
      </c>
      <c r="AR98" s="12" t="s">
        <v>309</v>
      </c>
      <c r="AS98" s="13" t="s">
        <v>309</v>
      </c>
      <c r="AT98" s="13" t="s">
        <v>309</v>
      </c>
      <c r="AU98" s="12" t="s">
        <v>309</v>
      </c>
    </row>
    <row r="99" spans="1:47">
      <c r="A99" s="17" t="s">
        <v>689</v>
      </c>
      <c r="B99" s="16" t="s">
        <v>302</v>
      </c>
      <c r="C99" s="16" t="s">
        <v>705</v>
      </c>
      <c r="D99" s="17" t="s">
        <v>706</v>
      </c>
      <c r="E99" s="17"/>
      <c r="F99" s="8" t="s">
        <v>687</v>
      </c>
      <c r="G99" s="33" t="s">
        <v>304</v>
      </c>
      <c r="H99" s="9" t="s">
        <v>305</v>
      </c>
      <c r="I99" s="17"/>
      <c r="J99" s="9"/>
      <c r="K99" s="8"/>
      <c r="L99" s="8"/>
      <c r="M99" s="8" t="s">
        <v>309</v>
      </c>
      <c r="N99" s="8" t="s">
        <v>687</v>
      </c>
      <c r="O99" s="8"/>
      <c r="P99" s="121">
        <v>21.113352000000003</v>
      </c>
      <c r="Q99" s="134"/>
      <c r="R99" s="15"/>
      <c r="S99" s="15"/>
      <c r="T99" s="15"/>
      <c r="U99" s="31"/>
      <c r="V99" s="31"/>
      <c r="W99" s="31"/>
      <c r="X99" s="10"/>
      <c r="Y99" s="10"/>
      <c r="Z99" s="10"/>
      <c r="AA99" s="15"/>
      <c r="AB99" s="15"/>
      <c r="AC99" s="15"/>
      <c r="AD99" s="15"/>
      <c r="AE99" s="15"/>
      <c r="AF99" s="15"/>
      <c r="AG99" s="15"/>
      <c r="AH99" s="15"/>
      <c r="AI99" s="15"/>
      <c r="AJ99" s="15"/>
      <c r="AK99" s="28"/>
      <c r="AL99" s="30"/>
      <c r="AM99" s="8"/>
      <c r="AN99" s="15"/>
      <c r="AO99" s="7" t="s">
        <v>688</v>
      </c>
      <c r="AP99" s="56" t="s">
        <v>707</v>
      </c>
      <c r="AQ99" s="12" t="s">
        <v>309</v>
      </c>
      <c r="AR99" s="12" t="s">
        <v>309</v>
      </c>
      <c r="AS99" s="13" t="s">
        <v>309</v>
      </c>
      <c r="AT99" s="13" t="s">
        <v>309</v>
      </c>
      <c r="AU99" s="12" t="s">
        <v>309</v>
      </c>
    </row>
    <row r="100" spans="1:47">
      <c r="A100" s="17" t="s">
        <v>689</v>
      </c>
      <c r="B100" s="16" t="s">
        <v>302</v>
      </c>
      <c r="C100" s="16" t="s">
        <v>708</v>
      </c>
      <c r="D100" s="17" t="s">
        <v>709</v>
      </c>
      <c r="E100" s="17"/>
      <c r="F100" s="8" t="s">
        <v>687</v>
      </c>
      <c r="G100" s="33" t="s">
        <v>304</v>
      </c>
      <c r="H100" s="9" t="s">
        <v>305</v>
      </c>
      <c r="I100" s="17"/>
      <c r="J100" s="9"/>
      <c r="K100" s="8"/>
      <c r="L100" s="8"/>
      <c r="M100" s="8" t="s">
        <v>309</v>
      </c>
      <c r="N100" s="8" t="s">
        <v>687</v>
      </c>
      <c r="O100" s="8"/>
      <c r="P100" s="121">
        <v>119.371644</v>
      </c>
      <c r="Q100" s="134"/>
      <c r="R100" s="15"/>
      <c r="S100" s="15"/>
      <c r="T100" s="15"/>
      <c r="U100" s="31"/>
      <c r="V100" s="31"/>
      <c r="W100" s="31"/>
      <c r="X100" s="10"/>
      <c r="Y100" s="10"/>
      <c r="Z100" s="10"/>
      <c r="AA100" s="15"/>
      <c r="AB100" s="15"/>
      <c r="AC100" s="15"/>
      <c r="AD100" s="15"/>
      <c r="AE100" s="15"/>
      <c r="AF100" s="15"/>
      <c r="AG100" s="15"/>
      <c r="AH100" s="15"/>
      <c r="AI100" s="15"/>
      <c r="AJ100" s="15"/>
      <c r="AK100" s="28"/>
      <c r="AL100" s="30"/>
      <c r="AM100" s="8"/>
      <c r="AN100" s="15"/>
      <c r="AO100" s="7" t="s">
        <v>688</v>
      </c>
      <c r="AP100" s="56" t="s">
        <v>710</v>
      </c>
      <c r="AQ100" s="12" t="s">
        <v>309</v>
      </c>
      <c r="AR100" s="12" t="s">
        <v>309</v>
      </c>
      <c r="AS100" s="13" t="s">
        <v>309</v>
      </c>
      <c r="AT100" s="13" t="s">
        <v>309</v>
      </c>
      <c r="AU100" s="12" t="s">
        <v>309</v>
      </c>
    </row>
    <row r="101" spans="1:47">
      <c r="A101" s="17" t="s">
        <v>689</v>
      </c>
      <c r="B101" s="16" t="s">
        <v>302</v>
      </c>
      <c r="C101" s="16" t="s">
        <v>711</v>
      </c>
      <c r="D101" s="17" t="s">
        <v>712</v>
      </c>
      <c r="E101" s="17"/>
      <c r="F101" s="8" t="s">
        <v>687</v>
      </c>
      <c r="G101" s="33" t="s">
        <v>304</v>
      </c>
      <c r="H101" s="9" t="s">
        <v>305</v>
      </c>
      <c r="I101" s="17"/>
      <c r="J101" s="9"/>
      <c r="K101" s="8"/>
      <c r="L101" s="8"/>
      <c r="M101" s="8" t="s">
        <v>309</v>
      </c>
      <c r="N101" s="8" t="s">
        <v>687</v>
      </c>
      <c r="O101" s="8"/>
      <c r="P101" s="121">
        <v>31.670027999999999</v>
      </c>
      <c r="Q101" s="134"/>
      <c r="R101" s="15"/>
      <c r="S101" s="15"/>
      <c r="T101" s="15"/>
      <c r="U101" s="31"/>
      <c r="V101" s="31"/>
      <c r="W101" s="31"/>
      <c r="X101" s="10"/>
      <c r="Y101" s="10"/>
      <c r="Z101" s="10"/>
      <c r="AA101" s="15"/>
      <c r="AB101" s="15"/>
      <c r="AC101" s="15"/>
      <c r="AD101" s="15"/>
      <c r="AE101" s="15"/>
      <c r="AF101" s="15"/>
      <c r="AG101" s="15"/>
      <c r="AH101" s="15"/>
      <c r="AI101" s="15"/>
      <c r="AJ101" s="15"/>
      <c r="AK101" s="28"/>
      <c r="AL101" s="30"/>
      <c r="AM101" s="8"/>
      <c r="AN101" s="15"/>
      <c r="AO101" s="7" t="s">
        <v>688</v>
      </c>
      <c r="AP101" s="56" t="s">
        <v>713</v>
      </c>
      <c r="AQ101" s="12" t="s">
        <v>309</v>
      </c>
      <c r="AR101" s="12" t="s">
        <v>309</v>
      </c>
      <c r="AS101" s="13" t="s">
        <v>309</v>
      </c>
      <c r="AT101" s="13" t="s">
        <v>309</v>
      </c>
      <c r="AU101" s="12" t="s">
        <v>309</v>
      </c>
    </row>
    <row r="102" spans="1:47">
      <c r="A102" s="17" t="s">
        <v>689</v>
      </c>
      <c r="B102" s="16" t="s">
        <v>302</v>
      </c>
      <c r="C102" s="16" t="s">
        <v>714</v>
      </c>
      <c r="D102" s="17" t="s">
        <v>715</v>
      </c>
      <c r="E102" s="17"/>
      <c r="F102" s="8" t="s">
        <v>687</v>
      </c>
      <c r="G102" s="33" t="s">
        <v>304</v>
      </c>
      <c r="H102" s="9" t="s">
        <v>305</v>
      </c>
      <c r="I102" s="17"/>
      <c r="J102" s="9"/>
      <c r="K102" s="8"/>
      <c r="L102" s="8"/>
      <c r="M102" s="8" t="s">
        <v>309</v>
      </c>
      <c r="N102" s="8" t="s">
        <v>687</v>
      </c>
      <c r="O102" s="8"/>
      <c r="P102" s="121">
        <v>238.74328800000001</v>
      </c>
      <c r="Q102" s="134"/>
      <c r="R102" s="15"/>
      <c r="S102" s="15"/>
      <c r="T102" s="15"/>
      <c r="U102" s="31"/>
      <c r="V102" s="31"/>
      <c r="W102" s="31"/>
      <c r="X102" s="10"/>
      <c r="Y102" s="10"/>
      <c r="Z102" s="10"/>
      <c r="AA102" s="15"/>
      <c r="AB102" s="15"/>
      <c r="AC102" s="15"/>
      <c r="AD102" s="15"/>
      <c r="AE102" s="15"/>
      <c r="AF102" s="15"/>
      <c r="AG102" s="15"/>
      <c r="AH102" s="15"/>
      <c r="AI102" s="15"/>
      <c r="AJ102" s="15"/>
      <c r="AK102" s="28"/>
      <c r="AL102" s="30"/>
      <c r="AM102" s="8"/>
      <c r="AN102" s="15"/>
      <c r="AO102" s="7" t="s">
        <v>688</v>
      </c>
      <c r="AP102" s="56" t="s">
        <v>716</v>
      </c>
      <c r="AQ102" s="12" t="s">
        <v>309</v>
      </c>
      <c r="AR102" s="12" t="s">
        <v>309</v>
      </c>
      <c r="AS102" s="13" t="s">
        <v>309</v>
      </c>
      <c r="AT102" s="13" t="s">
        <v>309</v>
      </c>
      <c r="AU102" s="12" t="s">
        <v>309</v>
      </c>
    </row>
    <row r="103" spans="1:47">
      <c r="A103" s="17" t="s">
        <v>689</v>
      </c>
      <c r="B103" s="16" t="s">
        <v>302</v>
      </c>
      <c r="C103" s="16" t="s">
        <v>717</v>
      </c>
      <c r="D103" s="17" t="s">
        <v>718</v>
      </c>
      <c r="E103" s="17"/>
      <c r="F103" s="8" t="s">
        <v>687</v>
      </c>
      <c r="G103" s="33" t="s">
        <v>304</v>
      </c>
      <c r="H103" s="9" t="s">
        <v>305</v>
      </c>
      <c r="I103" s="17"/>
      <c r="J103" s="9"/>
      <c r="K103" s="8"/>
      <c r="L103" s="8"/>
      <c r="M103" s="8" t="s">
        <v>309</v>
      </c>
      <c r="N103" s="8" t="s">
        <v>687</v>
      </c>
      <c r="O103" s="8"/>
      <c r="P103" s="121">
        <v>27.609767999999999</v>
      </c>
      <c r="Q103" s="134"/>
      <c r="R103" s="15"/>
      <c r="S103" s="15"/>
      <c r="T103" s="15"/>
      <c r="U103" s="31"/>
      <c r="V103" s="31"/>
      <c r="W103" s="31"/>
      <c r="X103" s="10"/>
      <c r="Y103" s="10"/>
      <c r="Z103" s="10"/>
      <c r="AA103" s="15"/>
      <c r="AB103" s="15"/>
      <c r="AC103" s="15"/>
      <c r="AD103" s="15"/>
      <c r="AE103" s="15"/>
      <c r="AF103" s="15"/>
      <c r="AG103" s="15"/>
      <c r="AH103" s="15"/>
      <c r="AI103" s="15"/>
      <c r="AJ103" s="15"/>
      <c r="AK103" s="28"/>
      <c r="AL103" s="30"/>
      <c r="AM103" s="8"/>
      <c r="AN103" s="15"/>
      <c r="AO103" s="7" t="s">
        <v>688</v>
      </c>
      <c r="AP103" s="56" t="s">
        <v>719</v>
      </c>
      <c r="AQ103" s="12" t="s">
        <v>309</v>
      </c>
      <c r="AR103" s="12" t="s">
        <v>309</v>
      </c>
      <c r="AS103" s="13" t="s">
        <v>309</v>
      </c>
      <c r="AT103" s="13" t="s">
        <v>309</v>
      </c>
      <c r="AU103" s="12" t="s">
        <v>309</v>
      </c>
    </row>
    <row r="104" spans="1:47">
      <c r="A104" s="17" t="s">
        <v>689</v>
      </c>
      <c r="B104" s="16" t="s">
        <v>302</v>
      </c>
      <c r="C104" s="16" t="s">
        <v>720</v>
      </c>
      <c r="D104" s="17" t="s">
        <v>721</v>
      </c>
      <c r="E104" s="17"/>
      <c r="F104" s="8" t="s">
        <v>687</v>
      </c>
      <c r="G104" s="33" t="s">
        <v>304</v>
      </c>
      <c r="H104" s="9" t="s">
        <v>305</v>
      </c>
      <c r="I104" s="17"/>
      <c r="J104" s="9"/>
      <c r="K104" s="8"/>
      <c r="L104" s="8"/>
      <c r="M104" s="8" t="s">
        <v>309</v>
      </c>
      <c r="N104" s="8" t="s">
        <v>687</v>
      </c>
      <c r="O104" s="8"/>
      <c r="P104" s="121">
        <v>19.489248</v>
      </c>
      <c r="Q104" s="134"/>
      <c r="R104" s="15"/>
      <c r="S104" s="15"/>
      <c r="T104" s="15"/>
      <c r="U104" s="31"/>
      <c r="V104" s="31"/>
      <c r="W104" s="31"/>
      <c r="X104" s="10"/>
      <c r="Y104" s="10"/>
      <c r="Z104" s="10"/>
      <c r="AA104" s="15"/>
      <c r="AB104" s="15"/>
      <c r="AC104" s="15"/>
      <c r="AD104" s="15"/>
      <c r="AE104" s="15"/>
      <c r="AF104" s="15"/>
      <c r="AG104" s="15"/>
      <c r="AH104" s="15"/>
      <c r="AI104" s="15"/>
      <c r="AJ104" s="15"/>
      <c r="AK104" s="28"/>
      <c r="AL104" s="30"/>
      <c r="AM104" s="8"/>
      <c r="AN104" s="15"/>
      <c r="AO104" s="7" t="s">
        <v>688</v>
      </c>
      <c r="AP104" s="56" t="s">
        <v>722</v>
      </c>
      <c r="AQ104" s="12" t="s">
        <v>309</v>
      </c>
      <c r="AR104" s="12" t="s">
        <v>309</v>
      </c>
      <c r="AS104" s="13" t="s">
        <v>309</v>
      </c>
      <c r="AT104" s="13" t="s">
        <v>309</v>
      </c>
      <c r="AU104" s="12" t="s">
        <v>309</v>
      </c>
    </row>
    <row r="105" spans="1:47">
      <c r="A105" s="17" t="s">
        <v>689</v>
      </c>
      <c r="B105" s="16" t="s">
        <v>302</v>
      </c>
      <c r="C105" s="16" t="s">
        <v>723</v>
      </c>
      <c r="D105" s="17" t="s">
        <v>724</v>
      </c>
      <c r="E105" s="17"/>
      <c r="F105" s="8" t="s">
        <v>687</v>
      </c>
      <c r="G105" s="33" t="s">
        <v>304</v>
      </c>
      <c r="H105" s="9" t="s">
        <v>305</v>
      </c>
      <c r="I105" s="17"/>
      <c r="J105" s="9"/>
      <c r="K105" s="8"/>
      <c r="L105" s="8"/>
      <c r="M105" s="8" t="s">
        <v>309</v>
      </c>
      <c r="N105" s="8" t="s">
        <v>687</v>
      </c>
      <c r="O105" s="8"/>
      <c r="P105" s="121">
        <v>15.217631999999998</v>
      </c>
      <c r="Q105" s="134"/>
      <c r="R105" s="15"/>
      <c r="S105" s="15"/>
      <c r="T105" s="15"/>
      <c r="U105" s="31"/>
      <c r="V105" s="31"/>
      <c r="W105" s="31"/>
      <c r="X105" s="10"/>
      <c r="Y105" s="10"/>
      <c r="Z105" s="10"/>
      <c r="AA105" s="15"/>
      <c r="AB105" s="15"/>
      <c r="AC105" s="15"/>
      <c r="AD105" s="15"/>
      <c r="AE105" s="15"/>
      <c r="AF105" s="15"/>
      <c r="AG105" s="15"/>
      <c r="AH105" s="15"/>
      <c r="AI105" s="15"/>
      <c r="AJ105" s="15"/>
      <c r="AK105" s="28"/>
      <c r="AL105" s="30"/>
      <c r="AM105" s="8"/>
      <c r="AN105" s="15"/>
      <c r="AO105" s="7" t="s">
        <v>688</v>
      </c>
      <c r="AP105" s="56" t="s">
        <v>725</v>
      </c>
      <c r="AQ105" s="12" t="s">
        <v>309</v>
      </c>
      <c r="AR105" s="12" t="s">
        <v>309</v>
      </c>
      <c r="AS105" s="13" t="s">
        <v>309</v>
      </c>
      <c r="AT105" s="13" t="s">
        <v>309</v>
      </c>
      <c r="AU105" s="12" t="s">
        <v>309</v>
      </c>
    </row>
    <row r="106" spans="1:47">
      <c r="A106" s="17" t="s">
        <v>689</v>
      </c>
      <c r="B106" s="16" t="s">
        <v>302</v>
      </c>
      <c r="C106" s="16" t="s">
        <v>726</v>
      </c>
      <c r="D106" s="17" t="s">
        <v>727</v>
      </c>
      <c r="E106" s="17"/>
      <c r="F106" s="8" t="s">
        <v>687</v>
      </c>
      <c r="G106" s="33" t="s">
        <v>304</v>
      </c>
      <c r="H106" s="9" t="s">
        <v>305</v>
      </c>
      <c r="I106" s="17"/>
      <c r="J106" s="9"/>
      <c r="K106" s="8"/>
      <c r="L106" s="8"/>
      <c r="M106" s="8" t="s">
        <v>309</v>
      </c>
      <c r="N106" s="8" t="s">
        <v>687</v>
      </c>
      <c r="O106" s="8"/>
      <c r="P106" s="121">
        <v>21.925404</v>
      </c>
      <c r="Q106" s="134"/>
      <c r="R106" s="15"/>
      <c r="S106" s="15"/>
      <c r="T106" s="15"/>
      <c r="U106" s="31"/>
      <c r="V106" s="31"/>
      <c r="W106" s="31"/>
      <c r="X106" s="10"/>
      <c r="Y106" s="10"/>
      <c r="Z106" s="10"/>
      <c r="AA106" s="15"/>
      <c r="AB106" s="15"/>
      <c r="AC106" s="15"/>
      <c r="AD106" s="15"/>
      <c r="AE106" s="15"/>
      <c r="AF106" s="15"/>
      <c r="AG106" s="15"/>
      <c r="AH106" s="15"/>
      <c r="AI106" s="15"/>
      <c r="AJ106" s="15"/>
      <c r="AK106" s="28"/>
      <c r="AL106" s="30"/>
      <c r="AM106" s="8"/>
      <c r="AN106" s="15"/>
      <c r="AO106" s="7" t="s">
        <v>688</v>
      </c>
      <c r="AP106" s="56" t="s">
        <v>728</v>
      </c>
      <c r="AQ106" s="12" t="s">
        <v>309</v>
      </c>
      <c r="AR106" s="12" t="s">
        <v>309</v>
      </c>
      <c r="AS106" s="13" t="s">
        <v>309</v>
      </c>
      <c r="AT106" s="13" t="s">
        <v>309</v>
      </c>
      <c r="AU106" s="12" t="s">
        <v>309</v>
      </c>
    </row>
    <row r="107" spans="1:47">
      <c r="A107" s="17" t="s">
        <v>689</v>
      </c>
      <c r="B107" s="16" t="s">
        <v>302</v>
      </c>
      <c r="C107" s="16" t="s">
        <v>711</v>
      </c>
      <c r="D107" s="17" t="s">
        <v>729</v>
      </c>
      <c r="E107" s="17"/>
      <c r="F107" s="8" t="s">
        <v>687</v>
      </c>
      <c r="G107" s="33" t="s">
        <v>304</v>
      </c>
      <c r="H107" s="9" t="s">
        <v>305</v>
      </c>
      <c r="I107" s="17"/>
      <c r="J107" s="9"/>
      <c r="K107" s="8"/>
      <c r="L107" s="8"/>
      <c r="M107" s="8" t="s">
        <v>309</v>
      </c>
      <c r="N107" s="8" t="s">
        <v>687</v>
      </c>
      <c r="O107" s="8"/>
      <c r="P107" s="121">
        <v>41.414651999999997</v>
      </c>
      <c r="Q107" s="134"/>
      <c r="R107" s="15"/>
      <c r="S107" s="15"/>
      <c r="T107" s="15"/>
      <c r="U107" s="31"/>
      <c r="V107" s="31"/>
      <c r="W107" s="31"/>
      <c r="X107" s="10"/>
      <c r="Y107" s="10"/>
      <c r="Z107" s="10"/>
      <c r="AA107" s="15"/>
      <c r="AB107" s="15"/>
      <c r="AC107" s="15"/>
      <c r="AD107" s="15"/>
      <c r="AE107" s="15"/>
      <c r="AF107" s="15"/>
      <c r="AG107" s="15"/>
      <c r="AH107" s="15"/>
      <c r="AI107" s="15"/>
      <c r="AJ107" s="15"/>
      <c r="AK107" s="28"/>
      <c r="AL107" s="30"/>
      <c r="AM107" s="8"/>
      <c r="AN107" s="15"/>
      <c r="AO107" s="7" t="s">
        <v>688</v>
      </c>
      <c r="AP107" s="56" t="s">
        <v>730</v>
      </c>
      <c r="AQ107" s="12" t="s">
        <v>309</v>
      </c>
      <c r="AR107" s="12" t="s">
        <v>309</v>
      </c>
      <c r="AS107" s="13" t="s">
        <v>309</v>
      </c>
      <c r="AT107" s="13" t="s">
        <v>309</v>
      </c>
      <c r="AU107" s="12" t="s">
        <v>309</v>
      </c>
    </row>
    <row r="108" spans="1:47">
      <c r="A108" s="17" t="s">
        <v>689</v>
      </c>
      <c r="B108" s="16" t="s">
        <v>302</v>
      </c>
      <c r="C108" s="16" t="s">
        <v>731</v>
      </c>
      <c r="D108" s="17" t="s">
        <v>732</v>
      </c>
      <c r="E108" s="17"/>
      <c r="F108" s="8" t="s">
        <v>687</v>
      </c>
      <c r="G108" s="33" t="s">
        <v>304</v>
      </c>
      <c r="H108" s="9" t="s">
        <v>305</v>
      </c>
      <c r="I108" s="17"/>
      <c r="J108" s="9"/>
      <c r="K108" s="8"/>
      <c r="L108" s="8"/>
      <c r="M108" s="8" t="s">
        <v>309</v>
      </c>
      <c r="N108" s="8" t="s">
        <v>687</v>
      </c>
      <c r="O108" s="8"/>
      <c r="P108" s="121">
        <v>566.00024399999995</v>
      </c>
      <c r="Q108" s="134"/>
      <c r="R108" s="15"/>
      <c r="S108" s="15"/>
      <c r="T108" s="15"/>
      <c r="U108" s="31"/>
      <c r="V108" s="31"/>
      <c r="W108" s="31"/>
      <c r="X108" s="10"/>
      <c r="Y108" s="10"/>
      <c r="Z108" s="10"/>
      <c r="AA108" s="15"/>
      <c r="AB108" s="15"/>
      <c r="AC108" s="15"/>
      <c r="AD108" s="15"/>
      <c r="AE108" s="15"/>
      <c r="AF108" s="15"/>
      <c r="AG108" s="15"/>
      <c r="AH108" s="15"/>
      <c r="AI108" s="15"/>
      <c r="AJ108" s="15"/>
      <c r="AK108" s="28"/>
      <c r="AL108" s="30"/>
      <c r="AM108" s="8"/>
      <c r="AN108" s="15"/>
      <c r="AO108" s="7" t="s">
        <v>688</v>
      </c>
      <c r="AP108" s="56" t="s">
        <v>733</v>
      </c>
      <c r="AQ108" s="12" t="s">
        <v>309</v>
      </c>
      <c r="AR108" s="12" t="s">
        <v>309</v>
      </c>
      <c r="AS108" s="13" t="s">
        <v>309</v>
      </c>
      <c r="AT108" s="13" t="s">
        <v>309</v>
      </c>
      <c r="AU108" s="12" t="s">
        <v>309</v>
      </c>
    </row>
    <row r="109" spans="1:47">
      <c r="A109" s="17" t="s">
        <v>689</v>
      </c>
      <c r="B109" s="16" t="s">
        <v>302</v>
      </c>
      <c r="C109" s="16" t="s">
        <v>734</v>
      </c>
      <c r="D109" s="17" t="s">
        <v>735</v>
      </c>
      <c r="E109" s="17"/>
      <c r="F109" s="8" t="s">
        <v>687</v>
      </c>
      <c r="G109" s="33" t="s">
        <v>304</v>
      </c>
      <c r="H109" s="9" t="s">
        <v>305</v>
      </c>
      <c r="I109" s="17"/>
      <c r="J109" s="9"/>
      <c r="K109" s="8"/>
      <c r="L109" s="8"/>
      <c r="M109" s="8" t="s">
        <v>309</v>
      </c>
      <c r="N109" s="8" t="s">
        <v>687</v>
      </c>
      <c r="O109" s="8"/>
      <c r="P109" s="121">
        <v>18.677195999999999</v>
      </c>
      <c r="Q109" s="134"/>
      <c r="R109" s="15"/>
      <c r="S109" s="15"/>
      <c r="T109" s="15"/>
      <c r="U109" s="31"/>
      <c r="V109" s="31"/>
      <c r="W109" s="31"/>
      <c r="X109" s="10"/>
      <c r="Y109" s="10"/>
      <c r="Z109" s="10"/>
      <c r="AA109" s="15"/>
      <c r="AB109" s="15"/>
      <c r="AC109" s="15"/>
      <c r="AD109" s="15"/>
      <c r="AE109" s="15"/>
      <c r="AF109" s="15"/>
      <c r="AG109" s="15"/>
      <c r="AH109" s="15"/>
      <c r="AI109" s="15"/>
      <c r="AJ109" s="15"/>
      <c r="AK109" s="28"/>
      <c r="AL109" s="30"/>
      <c r="AM109" s="8"/>
      <c r="AN109" s="15"/>
      <c r="AO109" s="7" t="s">
        <v>688</v>
      </c>
      <c r="AP109" s="56" t="s">
        <v>736</v>
      </c>
      <c r="AQ109" s="12" t="s">
        <v>309</v>
      </c>
      <c r="AR109" s="12" t="s">
        <v>309</v>
      </c>
      <c r="AS109" s="13" t="s">
        <v>309</v>
      </c>
      <c r="AT109" s="13" t="s">
        <v>309</v>
      </c>
      <c r="AU109" s="12" t="s">
        <v>309</v>
      </c>
    </row>
    <row r="110" spans="1:47">
      <c r="A110" s="17" t="s">
        <v>689</v>
      </c>
      <c r="B110" s="16" t="s">
        <v>302</v>
      </c>
      <c r="C110" s="16" t="s">
        <v>737</v>
      </c>
      <c r="D110" s="17" t="s">
        <v>738</v>
      </c>
      <c r="E110" s="17"/>
      <c r="F110" s="8" t="s">
        <v>687</v>
      </c>
      <c r="G110" s="33" t="s">
        <v>304</v>
      </c>
      <c r="H110" s="9" t="s">
        <v>305</v>
      </c>
      <c r="I110" s="17"/>
      <c r="J110" s="9"/>
      <c r="K110" s="8"/>
      <c r="L110" s="8"/>
      <c r="M110" s="8" t="s">
        <v>309</v>
      </c>
      <c r="N110" s="8" t="s">
        <v>687</v>
      </c>
      <c r="O110" s="8"/>
      <c r="P110" s="121">
        <v>263.10484799999995</v>
      </c>
      <c r="Q110" s="134"/>
      <c r="R110" s="15"/>
      <c r="S110" s="15"/>
      <c r="T110" s="15"/>
      <c r="U110" s="31"/>
      <c r="V110" s="31"/>
      <c r="W110" s="31"/>
      <c r="X110" s="10"/>
      <c r="Y110" s="10"/>
      <c r="Z110" s="10"/>
      <c r="AA110" s="15"/>
      <c r="AB110" s="15"/>
      <c r="AC110" s="15"/>
      <c r="AD110" s="15"/>
      <c r="AE110" s="15"/>
      <c r="AF110" s="15"/>
      <c r="AG110" s="15"/>
      <c r="AH110" s="15"/>
      <c r="AI110" s="15"/>
      <c r="AJ110" s="15"/>
      <c r="AK110" s="28"/>
      <c r="AL110" s="30"/>
      <c r="AM110" s="8"/>
      <c r="AN110" s="15"/>
      <c r="AO110" s="7" t="s">
        <v>688</v>
      </c>
      <c r="AP110" s="56" t="s">
        <v>739</v>
      </c>
      <c r="AQ110" s="12" t="s">
        <v>309</v>
      </c>
      <c r="AR110" s="12" t="s">
        <v>309</v>
      </c>
      <c r="AS110" s="13" t="s">
        <v>309</v>
      </c>
      <c r="AT110" s="13" t="s">
        <v>309</v>
      </c>
      <c r="AU110" s="12" t="s">
        <v>309</v>
      </c>
    </row>
    <row r="111" spans="1:47">
      <c r="A111" s="17" t="s">
        <v>689</v>
      </c>
      <c r="B111" s="16" t="s">
        <v>302</v>
      </c>
      <c r="C111" s="16" t="s">
        <v>740</v>
      </c>
      <c r="D111" s="17" t="s">
        <v>741</v>
      </c>
      <c r="E111" s="17"/>
      <c r="F111" s="8" t="s">
        <v>687</v>
      </c>
      <c r="G111" s="33" t="s">
        <v>304</v>
      </c>
      <c r="H111" s="9" t="s">
        <v>305</v>
      </c>
      <c r="I111" s="17"/>
      <c r="J111" s="9"/>
      <c r="K111" s="8"/>
      <c r="L111" s="8"/>
      <c r="M111" s="8" t="s">
        <v>309</v>
      </c>
      <c r="N111" s="8" t="s">
        <v>687</v>
      </c>
      <c r="O111" s="8"/>
      <c r="P111" s="121">
        <v>198.24080399999997</v>
      </c>
      <c r="Q111" s="134"/>
      <c r="R111" s="15"/>
      <c r="S111" s="15"/>
      <c r="T111" s="15"/>
      <c r="U111" s="31"/>
      <c r="V111" s="31"/>
      <c r="W111" s="31"/>
      <c r="X111" s="10"/>
      <c r="Y111" s="10"/>
      <c r="Z111" s="10"/>
      <c r="AA111" s="15"/>
      <c r="AB111" s="15"/>
      <c r="AC111" s="15"/>
      <c r="AD111" s="15"/>
      <c r="AE111" s="15"/>
      <c r="AF111" s="15"/>
      <c r="AG111" s="15"/>
      <c r="AH111" s="15"/>
      <c r="AI111" s="15"/>
      <c r="AJ111" s="15"/>
      <c r="AK111" s="28"/>
      <c r="AL111" s="30"/>
      <c r="AM111" s="8"/>
      <c r="AN111" s="15"/>
      <c r="AO111" s="7" t="s">
        <v>688</v>
      </c>
      <c r="AP111" s="56" t="s">
        <v>742</v>
      </c>
      <c r="AQ111" s="12" t="s">
        <v>309</v>
      </c>
      <c r="AR111" s="12" t="s">
        <v>309</v>
      </c>
      <c r="AS111" s="13" t="s">
        <v>309</v>
      </c>
      <c r="AT111" s="13" t="s">
        <v>309</v>
      </c>
      <c r="AU111" s="12" t="s">
        <v>309</v>
      </c>
    </row>
    <row r="112" spans="1:47">
      <c r="A112" s="17" t="s">
        <v>689</v>
      </c>
      <c r="B112" s="16" t="s">
        <v>302</v>
      </c>
      <c r="C112" s="16" t="s">
        <v>743</v>
      </c>
      <c r="D112" s="17" t="s">
        <v>744</v>
      </c>
      <c r="E112" s="17"/>
      <c r="F112" s="8" t="s">
        <v>687</v>
      </c>
      <c r="G112" s="33" t="s">
        <v>304</v>
      </c>
      <c r="H112" s="9" t="s">
        <v>305</v>
      </c>
      <c r="I112" s="17"/>
      <c r="J112" s="9"/>
      <c r="K112" s="8"/>
      <c r="L112" s="8"/>
      <c r="M112" s="8" t="s">
        <v>309</v>
      </c>
      <c r="N112" s="8" t="s">
        <v>687</v>
      </c>
      <c r="O112" s="8"/>
      <c r="P112" s="121">
        <v>52.783380000000001</v>
      </c>
      <c r="Q112" s="134"/>
      <c r="R112" s="15"/>
      <c r="S112" s="15"/>
      <c r="T112" s="15"/>
      <c r="U112" s="31"/>
      <c r="V112" s="31"/>
      <c r="W112" s="31"/>
      <c r="X112" s="10"/>
      <c r="Y112" s="10"/>
      <c r="Z112" s="10"/>
      <c r="AA112" s="15"/>
      <c r="AB112" s="15"/>
      <c r="AC112" s="15"/>
      <c r="AD112" s="15"/>
      <c r="AE112" s="15"/>
      <c r="AF112" s="15"/>
      <c r="AG112" s="15"/>
      <c r="AH112" s="15"/>
      <c r="AI112" s="15"/>
      <c r="AJ112" s="15"/>
      <c r="AK112" s="28"/>
      <c r="AL112" s="30"/>
      <c r="AM112" s="8"/>
      <c r="AN112" s="15"/>
      <c r="AO112" s="7" t="s">
        <v>688</v>
      </c>
      <c r="AP112" s="56" t="s">
        <v>745</v>
      </c>
      <c r="AQ112" s="12" t="s">
        <v>309</v>
      </c>
      <c r="AR112" s="12" t="s">
        <v>309</v>
      </c>
      <c r="AS112" s="13" t="s">
        <v>309</v>
      </c>
      <c r="AT112" s="13" t="s">
        <v>309</v>
      </c>
      <c r="AU112" s="12" t="s">
        <v>309</v>
      </c>
    </row>
    <row r="113" spans="1:47">
      <c r="A113" s="17" t="s">
        <v>689</v>
      </c>
      <c r="B113" s="16" t="s">
        <v>302</v>
      </c>
      <c r="C113" s="16" t="s">
        <v>746</v>
      </c>
      <c r="D113" s="17" t="s">
        <v>747</v>
      </c>
      <c r="E113" s="17"/>
      <c r="F113" s="8" t="s">
        <v>687</v>
      </c>
      <c r="G113" s="33" t="s">
        <v>304</v>
      </c>
      <c r="H113" s="9" t="s">
        <v>305</v>
      </c>
      <c r="I113" s="17"/>
      <c r="J113" s="9"/>
      <c r="K113" s="8"/>
      <c r="L113" s="8"/>
      <c r="M113" s="8" t="s">
        <v>309</v>
      </c>
      <c r="N113" s="8" t="s">
        <v>687</v>
      </c>
      <c r="O113" s="8"/>
      <c r="P113" s="121">
        <v>413.27884799999998</v>
      </c>
      <c r="Q113" s="134"/>
      <c r="R113" s="15"/>
      <c r="S113" s="15"/>
      <c r="T113" s="15"/>
      <c r="U113" s="31"/>
      <c r="V113" s="31"/>
      <c r="W113" s="31"/>
      <c r="X113" s="10"/>
      <c r="Y113" s="10"/>
      <c r="Z113" s="10"/>
      <c r="AA113" s="15"/>
      <c r="AB113" s="15"/>
      <c r="AC113" s="15"/>
      <c r="AD113" s="15"/>
      <c r="AE113" s="15"/>
      <c r="AF113" s="15"/>
      <c r="AG113" s="15"/>
      <c r="AH113" s="15"/>
      <c r="AI113" s="15"/>
      <c r="AJ113" s="15"/>
      <c r="AK113" s="28"/>
      <c r="AL113" s="30"/>
      <c r="AM113" s="8"/>
      <c r="AN113" s="15"/>
      <c r="AO113" s="7" t="s">
        <v>688</v>
      </c>
      <c r="AP113" s="56" t="s">
        <v>748</v>
      </c>
      <c r="AQ113" s="12" t="s">
        <v>309</v>
      </c>
      <c r="AR113" s="12" t="s">
        <v>309</v>
      </c>
      <c r="AS113" s="13" t="s">
        <v>309</v>
      </c>
      <c r="AT113" s="13" t="s">
        <v>309</v>
      </c>
      <c r="AU113" s="12" t="s">
        <v>309</v>
      </c>
    </row>
    <row r="114" spans="1:47">
      <c r="A114" s="17" t="s">
        <v>689</v>
      </c>
      <c r="B114" s="16" t="s">
        <v>302</v>
      </c>
      <c r="C114" s="16" t="s">
        <v>749</v>
      </c>
      <c r="D114" s="17" t="s">
        <v>750</v>
      </c>
      <c r="E114" s="17"/>
      <c r="F114" s="8" t="s">
        <v>687</v>
      </c>
      <c r="G114" s="33" t="s">
        <v>304</v>
      </c>
      <c r="H114" s="9" t="s">
        <v>305</v>
      </c>
      <c r="I114" s="17"/>
      <c r="J114" s="9"/>
      <c r="K114" s="8"/>
      <c r="L114" s="8"/>
      <c r="M114" s="8" t="s">
        <v>309</v>
      </c>
      <c r="N114" s="8" t="s">
        <v>687</v>
      </c>
      <c r="O114" s="8"/>
      <c r="P114" s="121">
        <v>40.602599999999995</v>
      </c>
      <c r="Q114" s="134"/>
      <c r="R114" s="15"/>
      <c r="S114" s="15"/>
      <c r="T114" s="15"/>
      <c r="U114" s="31"/>
      <c r="V114" s="31"/>
      <c r="W114" s="31"/>
      <c r="X114" s="10"/>
      <c r="Y114" s="10"/>
      <c r="Z114" s="10"/>
      <c r="AA114" s="15"/>
      <c r="AB114" s="15"/>
      <c r="AC114" s="15"/>
      <c r="AD114" s="15"/>
      <c r="AE114" s="15"/>
      <c r="AF114" s="15"/>
      <c r="AG114" s="15"/>
      <c r="AH114" s="15"/>
      <c r="AI114" s="15"/>
      <c r="AJ114" s="15"/>
      <c r="AK114" s="28"/>
      <c r="AL114" s="30"/>
      <c r="AM114" s="8"/>
      <c r="AN114" s="15"/>
      <c r="AO114" s="7" t="s">
        <v>688</v>
      </c>
      <c r="AP114" s="56" t="s">
        <v>751</v>
      </c>
      <c r="AQ114" s="12" t="s">
        <v>309</v>
      </c>
      <c r="AR114" s="12" t="s">
        <v>309</v>
      </c>
      <c r="AS114" s="13" t="s">
        <v>309</v>
      </c>
      <c r="AT114" s="13" t="s">
        <v>309</v>
      </c>
      <c r="AU114" s="12" t="s">
        <v>309</v>
      </c>
    </row>
    <row r="115" spans="1:47">
      <c r="A115" s="17" t="s">
        <v>689</v>
      </c>
      <c r="B115" s="16" t="s">
        <v>302</v>
      </c>
      <c r="C115" s="16" t="s">
        <v>752</v>
      </c>
      <c r="D115" s="17" t="s">
        <v>753</v>
      </c>
      <c r="E115" s="17"/>
      <c r="F115" s="8" t="s">
        <v>687</v>
      </c>
      <c r="G115" s="33" t="s">
        <v>304</v>
      </c>
      <c r="H115" s="9" t="s">
        <v>305</v>
      </c>
      <c r="I115" s="17"/>
      <c r="J115" s="9"/>
      <c r="K115" s="8"/>
      <c r="L115" s="8"/>
      <c r="M115" s="8" t="s">
        <v>309</v>
      </c>
      <c r="N115" s="8" t="s">
        <v>687</v>
      </c>
      <c r="O115" s="8"/>
      <c r="P115" s="121">
        <v>74.708783999999994</v>
      </c>
      <c r="Q115" s="134"/>
      <c r="R115" s="15"/>
      <c r="S115" s="15"/>
      <c r="T115" s="15"/>
      <c r="U115" s="31"/>
      <c r="V115" s="31"/>
      <c r="W115" s="31"/>
      <c r="X115" s="10"/>
      <c r="Y115" s="10"/>
      <c r="Z115" s="10"/>
      <c r="AA115" s="15"/>
      <c r="AB115" s="15"/>
      <c r="AC115" s="15"/>
      <c r="AD115" s="15"/>
      <c r="AE115" s="15"/>
      <c r="AF115" s="15"/>
      <c r="AG115" s="15"/>
      <c r="AH115" s="15"/>
      <c r="AI115" s="15"/>
      <c r="AJ115" s="15"/>
      <c r="AK115" s="28"/>
      <c r="AL115" s="30"/>
      <c r="AM115" s="8"/>
      <c r="AN115" s="15"/>
      <c r="AO115" s="7" t="s">
        <v>688</v>
      </c>
      <c r="AP115" s="56" t="s">
        <v>754</v>
      </c>
      <c r="AQ115" s="12" t="s">
        <v>309</v>
      </c>
      <c r="AR115" s="12" t="s">
        <v>309</v>
      </c>
      <c r="AS115" s="13" t="s">
        <v>309</v>
      </c>
      <c r="AT115" s="13" t="s">
        <v>309</v>
      </c>
      <c r="AU115" s="12" t="s">
        <v>309</v>
      </c>
    </row>
    <row r="116" spans="1:47">
      <c r="A116" s="17" t="s">
        <v>689</v>
      </c>
      <c r="B116" s="16" t="s">
        <v>302</v>
      </c>
      <c r="C116" s="16" t="s">
        <v>755</v>
      </c>
      <c r="D116" s="17" t="s">
        <v>756</v>
      </c>
      <c r="E116" s="17"/>
      <c r="F116" s="8" t="s">
        <v>687</v>
      </c>
      <c r="G116" s="33" t="s">
        <v>304</v>
      </c>
      <c r="H116" s="9" t="s">
        <v>305</v>
      </c>
      <c r="I116" s="17"/>
      <c r="J116" s="9"/>
      <c r="K116" s="8"/>
      <c r="L116" s="8"/>
      <c r="M116" s="8" t="s">
        <v>309</v>
      </c>
      <c r="N116" s="8" t="s">
        <v>687</v>
      </c>
      <c r="O116" s="8"/>
      <c r="P116" s="121">
        <v>112.90860000000001</v>
      </c>
      <c r="Q116" s="134"/>
      <c r="R116" s="15"/>
      <c r="S116" s="15"/>
      <c r="T116" s="15"/>
      <c r="U116" s="31"/>
      <c r="V116" s="31"/>
      <c r="W116" s="31"/>
      <c r="X116" s="10"/>
      <c r="Y116" s="10"/>
      <c r="Z116" s="10"/>
      <c r="AA116" s="15"/>
      <c r="AB116" s="15"/>
      <c r="AC116" s="15"/>
      <c r="AD116" s="15"/>
      <c r="AE116" s="15"/>
      <c r="AF116" s="15"/>
      <c r="AG116" s="15"/>
      <c r="AH116" s="15"/>
      <c r="AI116" s="15"/>
      <c r="AJ116" s="15"/>
      <c r="AK116" s="28"/>
      <c r="AL116" s="30"/>
      <c r="AM116" s="8"/>
      <c r="AN116" s="15"/>
      <c r="AO116" s="7" t="s">
        <v>688</v>
      </c>
      <c r="AP116" s="56" t="s">
        <v>757</v>
      </c>
      <c r="AQ116" s="12" t="s">
        <v>309</v>
      </c>
      <c r="AR116" s="12" t="s">
        <v>309</v>
      </c>
      <c r="AS116" s="13" t="s">
        <v>309</v>
      </c>
      <c r="AT116" s="13" t="s">
        <v>309</v>
      </c>
      <c r="AU116" s="12" t="s">
        <v>309</v>
      </c>
    </row>
    <row r="117" spans="1:47">
      <c r="A117" s="17" t="s">
        <v>689</v>
      </c>
      <c r="B117" s="16" t="s">
        <v>302</v>
      </c>
      <c r="C117" s="16" t="s">
        <v>758</v>
      </c>
      <c r="D117" s="17" t="s">
        <v>759</v>
      </c>
      <c r="E117" s="17"/>
      <c r="F117" s="8" t="s">
        <v>687</v>
      </c>
      <c r="G117" s="33" t="s">
        <v>304</v>
      </c>
      <c r="H117" s="9" t="s">
        <v>305</v>
      </c>
      <c r="I117" s="17"/>
      <c r="J117" s="9"/>
      <c r="K117" s="8"/>
      <c r="L117" s="8"/>
      <c r="M117" s="8" t="s">
        <v>309</v>
      </c>
      <c r="N117" s="8" t="s">
        <v>687</v>
      </c>
      <c r="O117" s="8"/>
      <c r="P117" s="121">
        <v>288.33407999999997</v>
      </c>
      <c r="Q117" s="134"/>
      <c r="R117" s="15"/>
      <c r="S117" s="15"/>
      <c r="T117" s="15"/>
      <c r="U117" s="31"/>
      <c r="V117" s="31"/>
      <c r="W117" s="31"/>
      <c r="X117" s="10"/>
      <c r="Y117" s="10"/>
      <c r="Z117" s="10"/>
      <c r="AA117" s="15"/>
      <c r="AB117" s="15"/>
      <c r="AC117" s="15"/>
      <c r="AD117" s="15"/>
      <c r="AE117" s="15"/>
      <c r="AF117" s="15"/>
      <c r="AG117" s="15"/>
      <c r="AH117" s="15"/>
      <c r="AI117" s="15"/>
      <c r="AJ117" s="15"/>
      <c r="AK117" s="28"/>
      <c r="AL117" s="30"/>
      <c r="AM117" s="8"/>
      <c r="AN117" s="15"/>
      <c r="AO117" s="7" t="s">
        <v>688</v>
      </c>
      <c r="AP117" s="56" t="s">
        <v>760</v>
      </c>
      <c r="AQ117" s="12" t="s">
        <v>309</v>
      </c>
      <c r="AR117" s="12" t="s">
        <v>309</v>
      </c>
      <c r="AS117" s="13" t="s">
        <v>309</v>
      </c>
      <c r="AT117" s="13" t="s">
        <v>309</v>
      </c>
      <c r="AU117" s="12" t="s">
        <v>309</v>
      </c>
    </row>
    <row r="118" spans="1:47">
      <c r="A118" s="17" t="s">
        <v>689</v>
      </c>
      <c r="B118" s="16" t="s">
        <v>302</v>
      </c>
      <c r="C118" s="16" t="s">
        <v>761</v>
      </c>
      <c r="D118" s="17" t="s">
        <v>762</v>
      </c>
      <c r="E118" s="17"/>
      <c r="F118" s="8" t="s">
        <v>687</v>
      </c>
      <c r="G118" s="33" t="s">
        <v>304</v>
      </c>
      <c r="H118" s="9" t="s">
        <v>305</v>
      </c>
      <c r="I118" s="17"/>
      <c r="J118" s="9"/>
      <c r="K118" s="8"/>
      <c r="L118" s="8"/>
      <c r="M118" s="8" t="s">
        <v>309</v>
      </c>
      <c r="N118" s="8" t="s">
        <v>687</v>
      </c>
      <c r="O118" s="8"/>
      <c r="P118" s="121">
        <v>17.865143999999997</v>
      </c>
      <c r="Q118" s="134"/>
      <c r="R118" s="15"/>
      <c r="S118" s="15"/>
      <c r="T118" s="15"/>
      <c r="U118" s="31"/>
      <c r="V118" s="31"/>
      <c r="W118" s="31"/>
      <c r="X118" s="10"/>
      <c r="Y118" s="10"/>
      <c r="Z118" s="10"/>
      <c r="AA118" s="15"/>
      <c r="AB118" s="15"/>
      <c r="AC118" s="15"/>
      <c r="AD118" s="15"/>
      <c r="AE118" s="15"/>
      <c r="AF118" s="15"/>
      <c r="AG118" s="15"/>
      <c r="AH118" s="15"/>
      <c r="AI118" s="15"/>
      <c r="AJ118" s="15"/>
      <c r="AK118" s="28"/>
      <c r="AL118" s="30"/>
      <c r="AM118" s="8"/>
      <c r="AN118" s="15"/>
      <c r="AO118" s="7" t="s">
        <v>688</v>
      </c>
      <c r="AP118" s="56" t="s">
        <v>763</v>
      </c>
      <c r="AQ118" s="12" t="s">
        <v>309</v>
      </c>
      <c r="AR118" s="12" t="s">
        <v>309</v>
      </c>
      <c r="AS118" s="13" t="s">
        <v>309</v>
      </c>
      <c r="AT118" s="13" t="s">
        <v>309</v>
      </c>
      <c r="AU118" s="12" t="s">
        <v>309</v>
      </c>
    </row>
    <row r="119" spans="1:47">
      <c r="A119" s="17" t="s">
        <v>689</v>
      </c>
      <c r="B119" s="16" t="s">
        <v>302</v>
      </c>
      <c r="C119" s="16" t="s">
        <v>764</v>
      </c>
      <c r="D119" s="17" t="s">
        <v>765</v>
      </c>
      <c r="E119" s="17"/>
      <c r="F119" s="8" t="s">
        <v>687</v>
      </c>
      <c r="G119" s="33" t="s">
        <v>304</v>
      </c>
      <c r="H119" s="9" t="s">
        <v>305</v>
      </c>
      <c r="I119" s="17"/>
      <c r="J119" s="9"/>
      <c r="K119" s="8"/>
      <c r="L119" s="8"/>
      <c r="M119" s="8" t="s">
        <v>309</v>
      </c>
      <c r="N119" s="8" t="s">
        <v>687</v>
      </c>
      <c r="O119" s="8"/>
      <c r="P119" s="121">
        <v>961.11359999999991</v>
      </c>
      <c r="Q119" s="134"/>
      <c r="R119" s="15"/>
      <c r="S119" s="15"/>
      <c r="T119" s="15"/>
      <c r="U119" s="31"/>
      <c r="V119" s="31"/>
      <c r="W119" s="31"/>
      <c r="X119" s="10"/>
      <c r="Y119" s="10"/>
      <c r="Z119" s="10"/>
      <c r="AA119" s="15"/>
      <c r="AB119" s="15"/>
      <c r="AC119" s="15"/>
      <c r="AD119" s="15"/>
      <c r="AE119" s="15"/>
      <c r="AF119" s="15"/>
      <c r="AG119" s="15"/>
      <c r="AH119" s="15"/>
      <c r="AI119" s="15"/>
      <c r="AJ119" s="15"/>
      <c r="AK119" s="28"/>
      <c r="AL119" s="30"/>
      <c r="AM119" s="8"/>
      <c r="AN119" s="15"/>
      <c r="AO119" s="7" t="s">
        <v>688</v>
      </c>
      <c r="AP119" s="56" t="s">
        <v>766</v>
      </c>
      <c r="AQ119" s="12" t="s">
        <v>309</v>
      </c>
      <c r="AR119" s="12" t="s">
        <v>309</v>
      </c>
      <c r="AS119" s="13" t="s">
        <v>309</v>
      </c>
      <c r="AT119" s="13" t="s">
        <v>309</v>
      </c>
      <c r="AU119" s="12" t="s">
        <v>309</v>
      </c>
    </row>
    <row r="120" spans="1:47">
      <c r="A120" s="17" t="s">
        <v>689</v>
      </c>
      <c r="B120" s="16" t="s">
        <v>302</v>
      </c>
      <c r="C120" s="16" t="s">
        <v>767</v>
      </c>
      <c r="D120" s="17" t="s">
        <v>768</v>
      </c>
      <c r="E120" s="17"/>
      <c r="F120" s="8" t="s">
        <v>687</v>
      </c>
      <c r="G120" s="33" t="s">
        <v>304</v>
      </c>
      <c r="H120" s="9" t="s">
        <v>305</v>
      </c>
      <c r="I120" s="17"/>
      <c r="J120" s="9"/>
      <c r="K120" s="8"/>
      <c r="L120" s="8"/>
      <c r="M120" s="8" t="s">
        <v>309</v>
      </c>
      <c r="N120" s="8" t="s">
        <v>687</v>
      </c>
      <c r="O120" s="8"/>
      <c r="P120" s="121">
        <v>81.205199999999991</v>
      </c>
      <c r="Q120" s="134"/>
      <c r="R120" s="15"/>
      <c r="S120" s="15"/>
      <c r="T120" s="15"/>
      <c r="U120" s="31"/>
      <c r="V120" s="31"/>
      <c r="W120" s="31"/>
      <c r="X120" s="10"/>
      <c r="Y120" s="10"/>
      <c r="Z120" s="10"/>
      <c r="AA120" s="15"/>
      <c r="AB120" s="15"/>
      <c r="AC120" s="15"/>
      <c r="AD120" s="15"/>
      <c r="AE120" s="15"/>
      <c r="AF120" s="15"/>
      <c r="AG120" s="15"/>
      <c r="AH120" s="15"/>
      <c r="AI120" s="15"/>
      <c r="AJ120" s="15"/>
      <c r="AK120" s="28"/>
      <c r="AL120" s="30"/>
      <c r="AM120" s="8"/>
      <c r="AN120" s="15"/>
      <c r="AO120" s="7" t="s">
        <v>688</v>
      </c>
      <c r="AP120" s="56" t="s">
        <v>769</v>
      </c>
      <c r="AQ120" s="12" t="s">
        <v>309</v>
      </c>
      <c r="AR120" s="12" t="s">
        <v>309</v>
      </c>
      <c r="AS120" s="13" t="s">
        <v>309</v>
      </c>
      <c r="AT120" s="13" t="s">
        <v>309</v>
      </c>
      <c r="AU120" s="12" t="s">
        <v>309</v>
      </c>
    </row>
    <row r="121" spans="1:47">
      <c r="A121" s="17" t="s">
        <v>689</v>
      </c>
      <c r="B121" s="16" t="s">
        <v>302</v>
      </c>
      <c r="C121" s="16" t="s">
        <v>770</v>
      </c>
      <c r="D121" s="17" t="s">
        <v>771</v>
      </c>
      <c r="E121" s="17"/>
      <c r="F121" s="8" t="s">
        <v>687</v>
      </c>
      <c r="G121" s="33" t="s">
        <v>304</v>
      </c>
      <c r="H121" s="9" t="s">
        <v>305</v>
      </c>
      <c r="I121" s="17"/>
      <c r="J121" s="9"/>
      <c r="K121" s="8"/>
      <c r="L121" s="8"/>
      <c r="M121" s="8" t="s">
        <v>309</v>
      </c>
      <c r="N121" s="8" t="s">
        <v>687</v>
      </c>
      <c r="O121" s="8"/>
      <c r="P121" s="121">
        <v>102.67452</v>
      </c>
      <c r="Q121" s="134"/>
      <c r="R121" s="15"/>
      <c r="S121" s="15"/>
      <c r="T121" s="15"/>
      <c r="U121" s="31"/>
      <c r="V121" s="31"/>
      <c r="W121" s="31"/>
      <c r="X121" s="10"/>
      <c r="Y121" s="10"/>
      <c r="Z121" s="10"/>
      <c r="AA121" s="15"/>
      <c r="AB121" s="15"/>
      <c r="AC121" s="15"/>
      <c r="AD121" s="15"/>
      <c r="AE121" s="15"/>
      <c r="AF121" s="15"/>
      <c r="AG121" s="15"/>
      <c r="AH121" s="15"/>
      <c r="AI121" s="15"/>
      <c r="AJ121" s="15"/>
      <c r="AK121" s="28"/>
      <c r="AL121" s="30"/>
      <c r="AM121" s="8"/>
      <c r="AN121" s="15"/>
      <c r="AO121" s="7" t="s">
        <v>688</v>
      </c>
      <c r="AP121" s="56" t="s">
        <v>772</v>
      </c>
      <c r="AQ121" s="12" t="s">
        <v>309</v>
      </c>
      <c r="AR121" s="12" t="s">
        <v>309</v>
      </c>
      <c r="AS121" s="13" t="s">
        <v>309</v>
      </c>
      <c r="AT121" s="13" t="s">
        <v>309</v>
      </c>
      <c r="AU121" s="12" t="s">
        <v>309</v>
      </c>
    </row>
    <row r="122" spans="1:47">
      <c r="A122" s="17" t="s">
        <v>689</v>
      </c>
      <c r="B122" s="16" t="s">
        <v>302</v>
      </c>
      <c r="C122" s="16" t="s">
        <v>773</v>
      </c>
      <c r="D122" s="17" t="s">
        <v>774</v>
      </c>
      <c r="E122" s="17"/>
      <c r="F122" s="8" t="s">
        <v>687</v>
      </c>
      <c r="G122" s="33" t="s">
        <v>304</v>
      </c>
      <c r="H122" s="9" t="s">
        <v>305</v>
      </c>
      <c r="I122" s="17"/>
      <c r="J122" s="9"/>
      <c r="K122" s="8"/>
      <c r="L122" s="8"/>
      <c r="M122" s="8" t="s">
        <v>309</v>
      </c>
      <c r="N122" s="8" t="s">
        <v>687</v>
      </c>
      <c r="O122" s="8"/>
      <c r="P122" s="121">
        <v>99.78228</v>
      </c>
      <c r="Q122" s="134"/>
      <c r="R122" s="15"/>
      <c r="S122" s="15"/>
      <c r="T122" s="15"/>
      <c r="U122" s="31"/>
      <c r="V122" s="31"/>
      <c r="W122" s="31"/>
      <c r="X122" s="10"/>
      <c r="Y122" s="10"/>
      <c r="Z122" s="10"/>
      <c r="AA122" s="15"/>
      <c r="AB122" s="15"/>
      <c r="AC122" s="15"/>
      <c r="AD122" s="15"/>
      <c r="AE122" s="15"/>
      <c r="AF122" s="15"/>
      <c r="AG122" s="15"/>
      <c r="AH122" s="15"/>
      <c r="AI122" s="15"/>
      <c r="AJ122" s="15"/>
      <c r="AK122" s="28"/>
      <c r="AL122" s="30"/>
      <c r="AM122" s="8"/>
      <c r="AN122" s="15"/>
      <c r="AO122" s="7" t="s">
        <v>688</v>
      </c>
      <c r="AP122" s="56" t="s">
        <v>775</v>
      </c>
      <c r="AQ122" s="12" t="s">
        <v>309</v>
      </c>
      <c r="AR122" s="12" t="s">
        <v>309</v>
      </c>
      <c r="AS122" s="13" t="s">
        <v>309</v>
      </c>
      <c r="AT122" s="13" t="s">
        <v>309</v>
      </c>
      <c r="AU122" s="12" t="s">
        <v>309</v>
      </c>
    </row>
    <row r="123" spans="1:47">
      <c r="A123" s="17" t="s">
        <v>689</v>
      </c>
      <c r="B123" s="16" t="s">
        <v>302</v>
      </c>
      <c r="C123" s="16" t="s">
        <v>776</v>
      </c>
      <c r="D123" s="17" t="s">
        <v>777</v>
      </c>
      <c r="E123" s="17"/>
      <c r="F123" s="8" t="s">
        <v>687</v>
      </c>
      <c r="G123" s="33" t="s">
        <v>304</v>
      </c>
      <c r="H123" s="9" t="s">
        <v>305</v>
      </c>
      <c r="I123" s="17"/>
      <c r="J123" s="9"/>
      <c r="K123" s="8"/>
      <c r="L123" s="8"/>
      <c r="M123" s="8" t="s">
        <v>309</v>
      </c>
      <c r="N123" s="8" t="s">
        <v>687</v>
      </c>
      <c r="O123" s="8"/>
      <c r="P123" s="121">
        <v>259.85664000000003</v>
      </c>
      <c r="Q123" s="134"/>
      <c r="R123" s="15"/>
      <c r="S123" s="15"/>
      <c r="T123" s="15"/>
      <c r="U123" s="31"/>
      <c r="V123" s="31"/>
      <c r="W123" s="31"/>
      <c r="X123" s="10"/>
      <c r="Y123" s="10"/>
      <c r="Z123" s="10"/>
      <c r="AA123" s="15"/>
      <c r="AB123" s="15"/>
      <c r="AC123" s="15"/>
      <c r="AD123" s="15"/>
      <c r="AE123" s="15"/>
      <c r="AF123" s="15"/>
      <c r="AG123" s="15"/>
      <c r="AH123" s="15"/>
      <c r="AI123" s="15"/>
      <c r="AJ123" s="15"/>
      <c r="AK123" s="28"/>
      <c r="AL123" s="30"/>
      <c r="AM123" s="8"/>
      <c r="AN123" s="15"/>
      <c r="AO123" s="7" t="s">
        <v>688</v>
      </c>
      <c r="AP123" s="56" t="s">
        <v>778</v>
      </c>
      <c r="AQ123" s="12" t="s">
        <v>309</v>
      </c>
      <c r="AR123" s="12" t="s">
        <v>309</v>
      </c>
      <c r="AS123" s="13" t="s">
        <v>309</v>
      </c>
      <c r="AT123" s="13" t="s">
        <v>309</v>
      </c>
      <c r="AU123" s="12" t="s">
        <v>309</v>
      </c>
    </row>
    <row r="124" spans="1:47">
      <c r="A124" s="17" t="s">
        <v>689</v>
      </c>
      <c r="B124" s="16" t="s">
        <v>302</v>
      </c>
      <c r="C124" s="16" t="s">
        <v>779</v>
      </c>
      <c r="D124" s="17" t="s">
        <v>780</v>
      </c>
      <c r="E124" s="17"/>
      <c r="F124" s="8" t="s">
        <v>687</v>
      </c>
      <c r="G124" s="33" t="s">
        <v>304</v>
      </c>
      <c r="H124" s="9" t="s">
        <v>305</v>
      </c>
      <c r="I124" s="17"/>
      <c r="J124" s="9"/>
      <c r="K124" s="8"/>
      <c r="L124" s="8"/>
      <c r="M124" s="8" t="s">
        <v>309</v>
      </c>
      <c r="N124" s="8" t="s">
        <v>687</v>
      </c>
      <c r="O124" s="8"/>
      <c r="P124" s="121">
        <v>39.245471999999999</v>
      </c>
      <c r="Q124" s="134"/>
      <c r="R124" s="15"/>
      <c r="S124" s="15"/>
      <c r="T124" s="15"/>
      <c r="U124" s="31"/>
      <c r="V124" s="31"/>
      <c r="W124" s="31"/>
      <c r="X124" s="10"/>
      <c r="Y124" s="10"/>
      <c r="Z124" s="10"/>
      <c r="AA124" s="15"/>
      <c r="AB124" s="15"/>
      <c r="AC124" s="15"/>
      <c r="AD124" s="15"/>
      <c r="AE124" s="15"/>
      <c r="AF124" s="15"/>
      <c r="AG124" s="15"/>
      <c r="AH124" s="15"/>
      <c r="AI124" s="15"/>
      <c r="AJ124" s="15"/>
      <c r="AK124" s="28"/>
      <c r="AL124" s="30"/>
      <c r="AM124" s="8"/>
      <c r="AN124" s="15"/>
      <c r="AO124" s="7" t="s">
        <v>688</v>
      </c>
      <c r="AP124" s="56" t="s">
        <v>781</v>
      </c>
      <c r="AQ124" s="12" t="s">
        <v>309</v>
      </c>
      <c r="AR124" s="12" t="s">
        <v>309</v>
      </c>
      <c r="AS124" s="13" t="s">
        <v>309</v>
      </c>
      <c r="AT124" s="13" t="s">
        <v>309</v>
      </c>
      <c r="AU124" s="12" t="s">
        <v>309</v>
      </c>
    </row>
    <row r="125" spans="1:47">
      <c r="A125" s="17" t="s">
        <v>689</v>
      </c>
      <c r="B125" s="16" t="s">
        <v>302</v>
      </c>
      <c r="C125" s="16" t="s">
        <v>782</v>
      </c>
      <c r="D125" s="17" t="s">
        <v>783</v>
      </c>
      <c r="E125" s="17"/>
      <c r="F125" s="8" t="s">
        <v>687</v>
      </c>
      <c r="G125" s="33" t="s">
        <v>304</v>
      </c>
      <c r="H125" s="9" t="s">
        <v>305</v>
      </c>
      <c r="I125" s="17"/>
      <c r="J125" s="9"/>
      <c r="K125" s="8"/>
      <c r="L125" s="8"/>
      <c r="M125" s="8" t="s">
        <v>309</v>
      </c>
      <c r="N125" s="8" t="s">
        <v>687</v>
      </c>
      <c r="O125" s="8"/>
      <c r="P125" s="121">
        <v>16.118676000000001</v>
      </c>
      <c r="Q125" s="134"/>
      <c r="R125" s="15"/>
      <c r="S125" s="15"/>
      <c r="T125" s="15"/>
      <c r="U125" s="31"/>
      <c r="V125" s="31"/>
      <c r="W125" s="31"/>
      <c r="X125" s="10"/>
      <c r="Y125" s="10"/>
      <c r="Z125" s="10"/>
      <c r="AA125" s="15"/>
      <c r="AB125" s="15"/>
      <c r="AC125" s="15"/>
      <c r="AD125" s="15"/>
      <c r="AE125" s="15"/>
      <c r="AF125" s="15"/>
      <c r="AG125" s="15"/>
      <c r="AH125" s="15"/>
      <c r="AI125" s="15"/>
      <c r="AJ125" s="15"/>
      <c r="AK125" s="28"/>
      <c r="AL125" s="30"/>
      <c r="AM125" s="8"/>
      <c r="AN125" s="15"/>
      <c r="AO125" s="7" t="s">
        <v>688</v>
      </c>
      <c r="AP125" s="56" t="s">
        <v>784</v>
      </c>
      <c r="AQ125" s="12" t="s">
        <v>309</v>
      </c>
      <c r="AR125" s="12" t="s">
        <v>309</v>
      </c>
      <c r="AS125" s="13" t="s">
        <v>309</v>
      </c>
      <c r="AT125" s="13" t="s">
        <v>309</v>
      </c>
      <c r="AU125" s="12" t="s">
        <v>309</v>
      </c>
    </row>
    <row r="126" spans="1:47">
      <c r="A126" s="17" t="s">
        <v>689</v>
      </c>
      <c r="B126" s="16" t="s">
        <v>302</v>
      </c>
      <c r="C126" s="16" t="s">
        <v>785</v>
      </c>
      <c r="D126" s="17" t="s">
        <v>786</v>
      </c>
      <c r="E126" s="17"/>
      <c r="F126" s="8" t="s">
        <v>687</v>
      </c>
      <c r="G126" s="33" t="s">
        <v>304</v>
      </c>
      <c r="H126" s="9" t="s">
        <v>305</v>
      </c>
      <c r="I126" s="17"/>
      <c r="J126" s="9"/>
      <c r="K126" s="8"/>
      <c r="L126" s="8"/>
      <c r="M126" s="8" t="s">
        <v>309</v>
      </c>
      <c r="N126" s="8" t="s">
        <v>687</v>
      </c>
      <c r="O126" s="8"/>
      <c r="P126" s="121">
        <v>12.992832</v>
      </c>
      <c r="Q126" s="134"/>
      <c r="R126" s="15"/>
      <c r="S126" s="15"/>
      <c r="T126" s="15"/>
      <c r="U126" s="31"/>
      <c r="V126" s="31"/>
      <c r="W126" s="31"/>
      <c r="X126" s="10"/>
      <c r="Y126" s="10"/>
      <c r="Z126" s="10"/>
      <c r="AA126" s="15"/>
      <c r="AB126" s="15"/>
      <c r="AC126" s="15"/>
      <c r="AD126" s="15"/>
      <c r="AE126" s="15"/>
      <c r="AF126" s="15"/>
      <c r="AG126" s="15"/>
      <c r="AH126" s="15"/>
      <c r="AI126" s="15"/>
      <c r="AJ126" s="15"/>
      <c r="AK126" s="28"/>
      <c r="AL126" s="30"/>
      <c r="AM126" s="8"/>
      <c r="AN126" s="15"/>
      <c r="AO126" s="7" t="s">
        <v>688</v>
      </c>
      <c r="AP126" s="56" t="s">
        <v>787</v>
      </c>
      <c r="AQ126" s="12" t="s">
        <v>309</v>
      </c>
      <c r="AR126" s="12" t="s">
        <v>309</v>
      </c>
      <c r="AS126" s="13" t="s">
        <v>309</v>
      </c>
      <c r="AT126" s="13" t="s">
        <v>309</v>
      </c>
      <c r="AU126" s="12" t="s">
        <v>309</v>
      </c>
    </row>
    <row r="127" spans="1:47">
      <c r="A127" s="17" t="s">
        <v>689</v>
      </c>
      <c r="B127" s="16" t="s">
        <v>302</v>
      </c>
      <c r="C127" s="16" t="s">
        <v>788</v>
      </c>
      <c r="D127" s="17" t="s">
        <v>789</v>
      </c>
      <c r="E127" s="17"/>
      <c r="F127" s="8" t="s">
        <v>687</v>
      </c>
      <c r="G127" s="33" t="s">
        <v>304</v>
      </c>
      <c r="H127" s="9" t="s">
        <v>305</v>
      </c>
      <c r="I127" s="17"/>
      <c r="J127" s="9"/>
      <c r="K127" s="8"/>
      <c r="L127" s="8"/>
      <c r="M127" s="8" t="s">
        <v>309</v>
      </c>
      <c r="N127" s="8" t="s">
        <v>687</v>
      </c>
      <c r="O127" s="8"/>
      <c r="P127" s="121">
        <v>77.144939999999991</v>
      </c>
      <c r="Q127" s="134"/>
      <c r="R127" s="15"/>
      <c r="S127" s="15"/>
      <c r="T127" s="15"/>
      <c r="U127" s="31"/>
      <c r="V127" s="31"/>
      <c r="W127" s="31"/>
      <c r="X127" s="10"/>
      <c r="Y127" s="10"/>
      <c r="Z127" s="10"/>
      <c r="AA127" s="15"/>
      <c r="AB127" s="15"/>
      <c r="AC127" s="15"/>
      <c r="AD127" s="15"/>
      <c r="AE127" s="15"/>
      <c r="AF127" s="15"/>
      <c r="AG127" s="15"/>
      <c r="AH127" s="15"/>
      <c r="AI127" s="15"/>
      <c r="AJ127" s="15"/>
      <c r="AK127" s="28"/>
      <c r="AL127" s="30"/>
      <c r="AM127" s="8"/>
      <c r="AN127" s="15"/>
      <c r="AO127" s="7" t="s">
        <v>688</v>
      </c>
      <c r="AP127" s="56" t="s">
        <v>790</v>
      </c>
      <c r="AQ127" s="12" t="s">
        <v>309</v>
      </c>
      <c r="AR127" s="12" t="s">
        <v>309</v>
      </c>
      <c r="AS127" s="13" t="s">
        <v>309</v>
      </c>
      <c r="AT127" s="13" t="s">
        <v>309</v>
      </c>
      <c r="AU127" s="12" t="s">
        <v>309</v>
      </c>
    </row>
    <row r="128" spans="1:47">
      <c r="A128" s="17" t="s">
        <v>689</v>
      </c>
      <c r="B128" s="16" t="s">
        <v>302</v>
      </c>
      <c r="C128" s="16" t="s">
        <v>791</v>
      </c>
      <c r="D128" s="17" t="s">
        <v>792</v>
      </c>
      <c r="E128" s="17"/>
      <c r="F128" s="8" t="s">
        <v>687</v>
      </c>
      <c r="G128" s="33" t="s">
        <v>304</v>
      </c>
      <c r="H128" s="9" t="s">
        <v>305</v>
      </c>
      <c r="I128" s="17"/>
      <c r="J128" s="9"/>
      <c r="K128" s="8"/>
      <c r="L128" s="8"/>
      <c r="M128" s="8" t="s">
        <v>309</v>
      </c>
      <c r="N128" s="8" t="s">
        <v>687</v>
      </c>
      <c r="O128" s="8"/>
      <c r="P128" s="121">
        <v>80.560007999999982</v>
      </c>
      <c r="Q128" s="134"/>
      <c r="R128" s="15"/>
      <c r="S128" s="15"/>
      <c r="T128" s="15"/>
      <c r="U128" s="31"/>
      <c r="V128" s="31"/>
      <c r="W128" s="31"/>
      <c r="X128" s="10"/>
      <c r="Y128" s="10"/>
      <c r="Z128" s="10"/>
      <c r="AA128" s="15"/>
      <c r="AB128" s="15"/>
      <c r="AC128" s="15"/>
      <c r="AD128" s="15"/>
      <c r="AE128" s="15"/>
      <c r="AF128" s="15"/>
      <c r="AG128" s="15"/>
      <c r="AH128" s="15"/>
      <c r="AI128" s="15"/>
      <c r="AJ128" s="15"/>
      <c r="AK128" s="28"/>
      <c r="AL128" s="30"/>
      <c r="AM128" s="8"/>
      <c r="AN128" s="15"/>
      <c r="AO128" s="7" t="s">
        <v>688</v>
      </c>
      <c r="AP128" s="56" t="s">
        <v>793</v>
      </c>
      <c r="AQ128" s="12" t="s">
        <v>309</v>
      </c>
      <c r="AR128" s="12" t="s">
        <v>309</v>
      </c>
      <c r="AS128" s="13" t="s">
        <v>309</v>
      </c>
      <c r="AT128" s="13" t="s">
        <v>309</v>
      </c>
      <c r="AU128" s="12" t="s">
        <v>309</v>
      </c>
    </row>
    <row r="129" spans="1:47">
      <c r="A129" s="17" t="s">
        <v>689</v>
      </c>
      <c r="B129" s="16" t="s">
        <v>302</v>
      </c>
      <c r="C129" s="16" t="s">
        <v>794</v>
      </c>
      <c r="D129" s="17" t="s">
        <v>795</v>
      </c>
      <c r="E129" s="17"/>
      <c r="F129" s="8" t="s">
        <v>687</v>
      </c>
      <c r="G129" s="33" t="s">
        <v>304</v>
      </c>
      <c r="H129" s="9" t="s">
        <v>305</v>
      </c>
      <c r="I129" s="17"/>
      <c r="J129" s="9"/>
      <c r="K129" s="8"/>
      <c r="L129" s="8"/>
      <c r="M129" s="8" t="s">
        <v>309</v>
      </c>
      <c r="N129" s="8" t="s">
        <v>687</v>
      </c>
      <c r="O129" s="8"/>
      <c r="P129" s="121">
        <v>234.68302800000001</v>
      </c>
      <c r="Q129" s="134"/>
      <c r="R129" s="15"/>
      <c r="S129" s="15"/>
      <c r="T129" s="15"/>
      <c r="U129" s="31"/>
      <c r="V129" s="31"/>
      <c r="W129" s="31"/>
      <c r="X129" s="10"/>
      <c r="Y129" s="10"/>
      <c r="Z129" s="10"/>
      <c r="AA129" s="15"/>
      <c r="AB129" s="15"/>
      <c r="AC129" s="15"/>
      <c r="AD129" s="15"/>
      <c r="AE129" s="15"/>
      <c r="AF129" s="15"/>
      <c r="AG129" s="15"/>
      <c r="AH129" s="15"/>
      <c r="AI129" s="15"/>
      <c r="AJ129" s="15"/>
      <c r="AK129" s="28"/>
      <c r="AL129" s="30"/>
      <c r="AM129" s="8"/>
      <c r="AN129" s="15"/>
      <c r="AO129" s="7" t="s">
        <v>688</v>
      </c>
      <c r="AP129" s="56" t="s">
        <v>796</v>
      </c>
      <c r="AQ129" s="12" t="s">
        <v>309</v>
      </c>
      <c r="AR129" s="12" t="s">
        <v>309</v>
      </c>
      <c r="AS129" s="13" t="s">
        <v>309</v>
      </c>
      <c r="AT129" s="13" t="s">
        <v>309</v>
      </c>
      <c r="AU129" s="12" t="s">
        <v>309</v>
      </c>
    </row>
    <row r="130" spans="1:47">
      <c r="A130" s="17" t="s">
        <v>689</v>
      </c>
      <c r="B130" s="16" t="s">
        <v>302</v>
      </c>
      <c r="C130" s="16" t="s">
        <v>797</v>
      </c>
      <c r="D130" s="17" t="s">
        <v>798</v>
      </c>
      <c r="E130" s="17"/>
      <c r="F130" s="8" t="s">
        <v>687</v>
      </c>
      <c r="G130" s="33" t="s">
        <v>304</v>
      </c>
      <c r="H130" s="9" t="s">
        <v>305</v>
      </c>
      <c r="I130" s="17"/>
      <c r="J130" s="9"/>
      <c r="K130" s="8"/>
      <c r="L130" s="8"/>
      <c r="M130" s="8" t="s">
        <v>309</v>
      </c>
      <c r="N130" s="8" t="s">
        <v>687</v>
      </c>
      <c r="O130" s="8"/>
      <c r="P130" s="121">
        <v>389.78495999999996</v>
      </c>
      <c r="Q130" s="134"/>
      <c r="R130" s="15"/>
      <c r="S130" s="15"/>
      <c r="T130" s="15"/>
      <c r="U130" s="31"/>
      <c r="V130" s="31"/>
      <c r="W130" s="31"/>
      <c r="X130" s="10"/>
      <c r="Y130" s="10"/>
      <c r="Z130" s="10"/>
      <c r="AA130" s="15"/>
      <c r="AB130" s="15"/>
      <c r="AC130" s="15"/>
      <c r="AD130" s="15"/>
      <c r="AE130" s="15"/>
      <c r="AF130" s="15"/>
      <c r="AG130" s="15"/>
      <c r="AH130" s="15"/>
      <c r="AI130" s="15"/>
      <c r="AJ130" s="15"/>
      <c r="AK130" s="28"/>
      <c r="AL130" s="30"/>
      <c r="AM130" s="8"/>
      <c r="AN130" s="15"/>
      <c r="AO130" s="7" t="s">
        <v>688</v>
      </c>
      <c r="AP130" s="56" t="s">
        <v>799</v>
      </c>
      <c r="AQ130" s="12" t="s">
        <v>309</v>
      </c>
      <c r="AR130" s="12" t="s">
        <v>309</v>
      </c>
      <c r="AS130" s="13" t="s">
        <v>309</v>
      </c>
      <c r="AT130" s="13" t="s">
        <v>309</v>
      </c>
      <c r="AU130" s="12" t="s">
        <v>309</v>
      </c>
    </row>
    <row r="131" spans="1:47">
      <c r="A131" s="17" t="s">
        <v>689</v>
      </c>
      <c r="B131" s="16" t="s">
        <v>302</v>
      </c>
      <c r="C131" s="16" t="s">
        <v>800</v>
      </c>
      <c r="D131" s="17" t="s">
        <v>801</v>
      </c>
      <c r="E131" s="17"/>
      <c r="F131" s="8" t="s">
        <v>687</v>
      </c>
      <c r="G131" s="33" t="s">
        <v>304</v>
      </c>
      <c r="H131" s="9" t="s">
        <v>305</v>
      </c>
      <c r="I131" s="17"/>
      <c r="J131" s="9"/>
      <c r="K131" s="8"/>
      <c r="L131" s="8"/>
      <c r="M131" s="8" t="s">
        <v>309</v>
      </c>
      <c r="N131" s="8" t="s">
        <v>687</v>
      </c>
      <c r="O131" s="8"/>
      <c r="P131" s="121">
        <v>909.4982399999999</v>
      </c>
      <c r="Q131" s="134"/>
      <c r="R131" s="15"/>
      <c r="S131" s="15"/>
      <c r="T131" s="15"/>
      <c r="U131" s="31"/>
      <c r="V131" s="31"/>
      <c r="W131" s="31"/>
      <c r="X131" s="10"/>
      <c r="Y131" s="10"/>
      <c r="Z131" s="10"/>
      <c r="AA131" s="15"/>
      <c r="AB131" s="15"/>
      <c r="AC131" s="15"/>
      <c r="AD131" s="15"/>
      <c r="AE131" s="15"/>
      <c r="AF131" s="15"/>
      <c r="AG131" s="15"/>
      <c r="AH131" s="15"/>
      <c r="AI131" s="15"/>
      <c r="AJ131" s="15"/>
      <c r="AK131" s="28"/>
      <c r="AL131" s="30"/>
      <c r="AM131" s="8"/>
      <c r="AN131" s="15"/>
      <c r="AO131" s="7" t="s">
        <v>688</v>
      </c>
      <c r="AP131" s="56" t="s">
        <v>802</v>
      </c>
      <c r="AQ131" s="12" t="s">
        <v>309</v>
      </c>
      <c r="AR131" s="12" t="s">
        <v>309</v>
      </c>
      <c r="AS131" s="13" t="s">
        <v>309</v>
      </c>
      <c r="AT131" s="13" t="s">
        <v>309</v>
      </c>
      <c r="AU131" s="12" t="s">
        <v>309</v>
      </c>
    </row>
    <row r="132" spans="1:47">
      <c r="A132" s="17" t="s">
        <v>689</v>
      </c>
      <c r="B132" s="16" t="s">
        <v>302</v>
      </c>
      <c r="C132" s="16" t="s">
        <v>803</v>
      </c>
      <c r="D132" s="17" t="s">
        <v>804</v>
      </c>
      <c r="E132" s="17"/>
      <c r="F132" s="8" t="s">
        <v>687</v>
      </c>
      <c r="G132" s="33" t="s">
        <v>304</v>
      </c>
      <c r="H132" s="9" t="s">
        <v>305</v>
      </c>
      <c r="I132" s="17"/>
      <c r="J132" s="9"/>
      <c r="K132" s="8"/>
      <c r="L132" s="8"/>
      <c r="M132" s="8" t="s">
        <v>309</v>
      </c>
      <c r="N132" s="8" t="s">
        <v>687</v>
      </c>
      <c r="O132" s="8"/>
      <c r="P132" s="121">
        <v>795.81096000000002</v>
      </c>
      <c r="Q132" s="134"/>
      <c r="R132" s="15"/>
      <c r="S132" s="15"/>
      <c r="T132" s="15"/>
      <c r="U132" s="31"/>
      <c r="V132" s="31"/>
      <c r="W132" s="31"/>
      <c r="X132" s="10"/>
      <c r="Y132" s="10"/>
      <c r="Z132" s="10"/>
      <c r="AA132" s="15"/>
      <c r="AB132" s="15"/>
      <c r="AC132" s="15"/>
      <c r="AD132" s="15"/>
      <c r="AE132" s="15"/>
      <c r="AF132" s="15"/>
      <c r="AG132" s="15"/>
      <c r="AH132" s="15"/>
      <c r="AI132" s="15"/>
      <c r="AJ132" s="15"/>
      <c r="AK132" s="28"/>
      <c r="AL132" s="30"/>
      <c r="AM132" s="8"/>
      <c r="AN132" s="15"/>
      <c r="AO132" s="7" t="s">
        <v>688</v>
      </c>
      <c r="AP132" s="56" t="s">
        <v>805</v>
      </c>
      <c r="AQ132" s="12" t="s">
        <v>309</v>
      </c>
      <c r="AR132" s="12" t="s">
        <v>309</v>
      </c>
      <c r="AS132" s="13" t="s">
        <v>309</v>
      </c>
      <c r="AT132" s="13" t="s">
        <v>309</v>
      </c>
      <c r="AU132" s="12" t="s">
        <v>309</v>
      </c>
    </row>
    <row r="133" spans="1:47">
      <c r="A133" s="17" t="s">
        <v>689</v>
      </c>
      <c r="B133" s="16" t="s">
        <v>302</v>
      </c>
      <c r="C133" s="16" t="s">
        <v>806</v>
      </c>
      <c r="D133" s="17" t="s">
        <v>807</v>
      </c>
      <c r="E133" s="17"/>
      <c r="F133" s="8" t="s">
        <v>687</v>
      </c>
      <c r="G133" s="33" t="s">
        <v>304</v>
      </c>
      <c r="H133" s="9" t="s">
        <v>305</v>
      </c>
      <c r="I133" s="17"/>
      <c r="J133" s="9"/>
      <c r="K133" s="8"/>
      <c r="L133" s="8"/>
      <c r="M133" s="8" t="s">
        <v>309</v>
      </c>
      <c r="N133" s="8" t="s">
        <v>687</v>
      </c>
      <c r="O133" s="8"/>
      <c r="P133" s="121">
        <v>235.49507999999997</v>
      </c>
      <c r="Q133" s="134"/>
      <c r="R133" s="15"/>
      <c r="S133" s="15"/>
      <c r="T133" s="15"/>
      <c r="U133" s="31"/>
      <c r="V133" s="31"/>
      <c r="W133" s="31"/>
      <c r="X133" s="10"/>
      <c r="Y133" s="10"/>
      <c r="Z133" s="10"/>
      <c r="AA133" s="15"/>
      <c r="AB133" s="15"/>
      <c r="AC133" s="15"/>
      <c r="AD133" s="15"/>
      <c r="AE133" s="15"/>
      <c r="AF133" s="15"/>
      <c r="AG133" s="15"/>
      <c r="AH133" s="15"/>
      <c r="AI133" s="15"/>
      <c r="AJ133" s="15"/>
      <c r="AK133" s="28"/>
      <c r="AL133" s="30"/>
      <c r="AM133" s="8"/>
      <c r="AN133" s="15"/>
      <c r="AO133" s="7" t="s">
        <v>688</v>
      </c>
      <c r="AP133" s="56" t="s">
        <v>808</v>
      </c>
      <c r="AQ133" s="12" t="s">
        <v>309</v>
      </c>
      <c r="AR133" s="12" t="s">
        <v>309</v>
      </c>
      <c r="AS133" s="13" t="s">
        <v>309</v>
      </c>
      <c r="AT133" s="13" t="s">
        <v>309</v>
      </c>
      <c r="AU133" s="12" t="s">
        <v>309</v>
      </c>
    </row>
    <row r="134" spans="1:47">
      <c r="A134" s="17" t="s">
        <v>689</v>
      </c>
      <c r="B134" s="16" t="s">
        <v>302</v>
      </c>
      <c r="C134" s="16" t="s">
        <v>809</v>
      </c>
      <c r="D134" s="17" t="s">
        <v>810</v>
      </c>
      <c r="E134" s="17"/>
      <c r="F134" s="8" t="s">
        <v>687</v>
      </c>
      <c r="G134" s="33" t="s">
        <v>304</v>
      </c>
      <c r="H134" s="9" t="s">
        <v>305</v>
      </c>
      <c r="I134" s="17"/>
      <c r="J134" s="9"/>
      <c r="K134" s="8"/>
      <c r="L134" s="8"/>
      <c r="M134" s="8" t="s">
        <v>309</v>
      </c>
      <c r="N134" s="8" t="s">
        <v>687</v>
      </c>
      <c r="O134" s="8"/>
      <c r="P134" s="121">
        <v>18.677195999999999</v>
      </c>
      <c r="Q134" s="134"/>
      <c r="R134" s="15"/>
      <c r="S134" s="15"/>
      <c r="T134" s="15"/>
      <c r="U134" s="31"/>
      <c r="V134" s="31"/>
      <c r="W134" s="31"/>
      <c r="X134" s="10"/>
      <c r="Y134" s="10"/>
      <c r="Z134" s="10"/>
      <c r="AA134" s="15"/>
      <c r="AB134" s="15"/>
      <c r="AC134" s="15"/>
      <c r="AD134" s="15"/>
      <c r="AE134" s="15"/>
      <c r="AF134" s="15"/>
      <c r="AG134" s="15"/>
      <c r="AH134" s="15"/>
      <c r="AI134" s="15"/>
      <c r="AJ134" s="15"/>
      <c r="AK134" s="28"/>
      <c r="AL134" s="30"/>
      <c r="AM134" s="8"/>
      <c r="AN134" s="15"/>
      <c r="AO134" s="7" t="s">
        <v>688</v>
      </c>
      <c r="AP134" s="56" t="s">
        <v>811</v>
      </c>
      <c r="AQ134" s="12" t="s">
        <v>309</v>
      </c>
      <c r="AR134" s="12" t="s">
        <v>309</v>
      </c>
      <c r="AS134" s="13" t="s">
        <v>309</v>
      </c>
      <c r="AT134" s="13" t="s">
        <v>309</v>
      </c>
      <c r="AU134" s="12" t="s">
        <v>309</v>
      </c>
    </row>
    <row r="135" spans="1:47">
      <c r="A135" s="17" t="s">
        <v>689</v>
      </c>
      <c r="B135" s="16" t="s">
        <v>302</v>
      </c>
      <c r="C135" s="16" t="s">
        <v>794</v>
      </c>
      <c r="D135" s="17" t="s">
        <v>812</v>
      </c>
      <c r="E135" s="17"/>
      <c r="F135" s="8" t="s">
        <v>687</v>
      </c>
      <c r="G135" s="33" t="s">
        <v>304</v>
      </c>
      <c r="H135" s="9" t="s">
        <v>305</v>
      </c>
      <c r="I135" s="17"/>
      <c r="J135" s="9"/>
      <c r="K135" s="8"/>
      <c r="L135" s="8"/>
      <c r="M135" s="8" t="s">
        <v>309</v>
      </c>
      <c r="N135" s="8" t="s">
        <v>687</v>
      </c>
      <c r="O135" s="8"/>
      <c r="P135" s="121">
        <v>260.66869199999996</v>
      </c>
      <c r="Q135" s="134"/>
      <c r="R135" s="15"/>
      <c r="S135" s="15"/>
      <c r="T135" s="15"/>
      <c r="U135" s="31"/>
      <c r="V135" s="31"/>
      <c r="W135" s="31"/>
      <c r="X135" s="10"/>
      <c r="Y135" s="10"/>
      <c r="Z135" s="10"/>
      <c r="AA135" s="15"/>
      <c r="AB135" s="15"/>
      <c r="AC135" s="15"/>
      <c r="AD135" s="15"/>
      <c r="AE135" s="15"/>
      <c r="AF135" s="15"/>
      <c r="AG135" s="15"/>
      <c r="AH135" s="15"/>
      <c r="AI135" s="15"/>
      <c r="AJ135" s="15"/>
      <c r="AK135" s="28"/>
      <c r="AL135" s="30"/>
      <c r="AM135" s="8"/>
      <c r="AN135" s="15"/>
      <c r="AO135" s="7" t="s">
        <v>688</v>
      </c>
      <c r="AP135" s="56" t="s">
        <v>813</v>
      </c>
      <c r="AQ135" s="12" t="s">
        <v>309</v>
      </c>
      <c r="AR135" s="12" t="s">
        <v>309</v>
      </c>
      <c r="AS135" s="13" t="s">
        <v>309</v>
      </c>
      <c r="AT135" s="13" t="s">
        <v>309</v>
      </c>
      <c r="AU135" s="12" t="s">
        <v>309</v>
      </c>
    </row>
    <row r="136" spans="1:47">
      <c r="A136" s="17" t="s">
        <v>689</v>
      </c>
      <c r="B136" s="16" t="s">
        <v>302</v>
      </c>
      <c r="C136" s="16" t="s">
        <v>814</v>
      </c>
      <c r="D136" s="17" t="s">
        <v>815</v>
      </c>
      <c r="E136" s="17"/>
      <c r="F136" s="8" t="s">
        <v>687</v>
      </c>
      <c r="G136" s="33" t="s">
        <v>304</v>
      </c>
      <c r="H136" s="9" t="s">
        <v>305</v>
      </c>
      <c r="I136" s="17"/>
      <c r="J136" s="9"/>
      <c r="K136" s="8"/>
      <c r="L136" s="8"/>
      <c r="M136" s="8" t="s">
        <v>309</v>
      </c>
      <c r="N136" s="8" t="s">
        <v>687</v>
      </c>
      <c r="O136" s="8"/>
      <c r="P136" s="121">
        <v>462.05758800000001</v>
      </c>
      <c r="Q136" s="134"/>
      <c r="R136" s="15"/>
      <c r="S136" s="15"/>
      <c r="T136" s="15"/>
      <c r="U136" s="31"/>
      <c r="V136" s="31"/>
      <c r="W136" s="31"/>
      <c r="X136" s="10"/>
      <c r="Y136" s="10"/>
      <c r="Z136" s="10"/>
      <c r="AA136" s="15"/>
      <c r="AB136" s="15"/>
      <c r="AC136" s="15"/>
      <c r="AD136" s="15"/>
      <c r="AE136" s="15"/>
      <c r="AF136" s="15"/>
      <c r="AG136" s="15"/>
      <c r="AH136" s="15"/>
      <c r="AI136" s="15"/>
      <c r="AJ136" s="15"/>
      <c r="AK136" s="28"/>
      <c r="AL136" s="30"/>
      <c r="AM136" s="8"/>
      <c r="AN136" s="15"/>
      <c r="AO136" s="7" t="s">
        <v>688</v>
      </c>
      <c r="AP136" s="56" t="s">
        <v>816</v>
      </c>
      <c r="AQ136" s="12" t="s">
        <v>309</v>
      </c>
      <c r="AR136" s="12" t="s">
        <v>309</v>
      </c>
      <c r="AS136" s="13" t="s">
        <v>309</v>
      </c>
      <c r="AT136" s="13" t="s">
        <v>309</v>
      </c>
      <c r="AU136" s="12" t="s">
        <v>309</v>
      </c>
    </row>
    <row r="137" spans="1:47">
      <c r="A137" s="17" t="s">
        <v>689</v>
      </c>
      <c r="B137" s="16" t="s">
        <v>302</v>
      </c>
      <c r="C137" s="16" t="s">
        <v>817</v>
      </c>
      <c r="D137" s="17" t="s">
        <v>818</v>
      </c>
      <c r="E137" s="17"/>
      <c r="F137" s="8" t="s">
        <v>687</v>
      </c>
      <c r="G137" s="33" t="s">
        <v>304</v>
      </c>
      <c r="H137" s="9" t="s">
        <v>305</v>
      </c>
      <c r="I137" s="17"/>
      <c r="J137" s="9"/>
      <c r="K137" s="8"/>
      <c r="L137" s="8"/>
      <c r="M137" s="8" t="s">
        <v>309</v>
      </c>
      <c r="N137" s="8" t="s">
        <v>687</v>
      </c>
      <c r="O137" s="8"/>
      <c r="P137" s="121">
        <v>816.92431199999999</v>
      </c>
      <c r="Q137" s="134"/>
      <c r="R137" s="15"/>
      <c r="S137" s="15"/>
      <c r="T137" s="15"/>
      <c r="U137" s="31"/>
      <c r="V137" s="31"/>
      <c r="W137" s="31"/>
      <c r="X137" s="10"/>
      <c r="Y137" s="10"/>
      <c r="Z137" s="10"/>
      <c r="AA137" s="15"/>
      <c r="AB137" s="15"/>
      <c r="AC137" s="15"/>
      <c r="AD137" s="15"/>
      <c r="AE137" s="15"/>
      <c r="AF137" s="15"/>
      <c r="AG137" s="15"/>
      <c r="AH137" s="15"/>
      <c r="AI137" s="15"/>
      <c r="AJ137" s="15"/>
      <c r="AK137" s="28"/>
      <c r="AL137" s="30"/>
      <c r="AM137" s="8"/>
      <c r="AN137" s="15"/>
      <c r="AO137" s="7" t="s">
        <v>688</v>
      </c>
      <c r="AP137" s="56" t="s">
        <v>819</v>
      </c>
      <c r="AQ137" s="12" t="s">
        <v>309</v>
      </c>
      <c r="AR137" s="12" t="s">
        <v>309</v>
      </c>
      <c r="AS137" s="13" t="s">
        <v>309</v>
      </c>
      <c r="AT137" s="13" t="s">
        <v>309</v>
      </c>
      <c r="AU137" s="12" t="s">
        <v>309</v>
      </c>
    </row>
    <row r="138" spans="1:47">
      <c r="A138" s="17" t="s">
        <v>689</v>
      </c>
      <c r="B138" s="16" t="s">
        <v>302</v>
      </c>
      <c r="C138" s="16" t="s">
        <v>820</v>
      </c>
      <c r="D138" s="17" t="s">
        <v>821</v>
      </c>
      <c r="E138" s="17"/>
      <c r="F138" s="8" t="s">
        <v>687</v>
      </c>
      <c r="G138" s="33" t="s">
        <v>304</v>
      </c>
      <c r="H138" s="9" t="s">
        <v>305</v>
      </c>
      <c r="I138" s="17"/>
      <c r="J138" s="9"/>
      <c r="K138" s="8"/>
      <c r="L138" s="8"/>
      <c r="M138" s="8" t="s">
        <v>309</v>
      </c>
      <c r="N138" s="8" t="s">
        <v>687</v>
      </c>
      <c r="O138" s="8"/>
      <c r="P138" s="121">
        <v>924.11517600000002</v>
      </c>
      <c r="Q138" s="134"/>
      <c r="R138" s="15"/>
      <c r="S138" s="15"/>
      <c r="T138" s="15"/>
      <c r="U138" s="31"/>
      <c r="V138" s="31"/>
      <c r="W138" s="31"/>
      <c r="X138" s="10"/>
      <c r="Y138" s="10"/>
      <c r="Z138" s="10"/>
      <c r="AA138" s="15"/>
      <c r="AB138" s="15"/>
      <c r="AC138" s="15"/>
      <c r="AD138" s="15"/>
      <c r="AE138" s="15"/>
      <c r="AF138" s="15"/>
      <c r="AG138" s="15"/>
      <c r="AH138" s="15"/>
      <c r="AI138" s="15"/>
      <c r="AJ138" s="15"/>
      <c r="AK138" s="28"/>
      <c r="AL138" s="30"/>
      <c r="AM138" s="8"/>
      <c r="AN138" s="15"/>
      <c r="AO138" s="7" t="s">
        <v>688</v>
      </c>
      <c r="AP138" s="56" t="s">
        <v>822</v>
      </c>
      <c r="AQ138" s="12" t="s">
        <v>309</v>
      </c>
      <c r="AR138" s="12" t="s">
        <v>309</v>
      </c>
      <c r="AS138" s="13" t="s">
        <v>309</v>
      </c>
      <c r="AT138" s="13" t="s">
        <v>309</v>
      </c>
      <c r="AU138" s="12" t="s">
        <v>309</v>
      </c>
    </row>
    <row r="139" spans="1:47">
      <c r="A139" s="17" t="s">
        <v>689</v>
      </c>
      <c r="B139" s="16" t="s">
        <v>302</v>
      </c>
      <c r="C139" s="16" t="s">
        <v>823</v>
      </c>
      <c r="D139" s="17" t="s">
        <v>824</v>
      </c>
      <c r="E139" s="17"/>
      <c r="F139" s="8" t="s">
        <v>687</v>
      </c>
      <c r="G139" s="33" t="s">
        <v>304</v>
      </c>
      <c r="H139" s="9" t="s">
        <v>305</v>
      </c>
      <c r="I139" s="17"/>
      <c r="J139" s="9"/>
      <c r="K139" s="8"/>
      <c r="L139" s="8"/>
      <c r="M139" s="8" t="s">
        <v>309</v>
      </c>
      <c r="N139" s="8" t="s">
        <v>687</v>
      </c>
      <c r="O139" s="8"/>
      <c r="P139" s="121">
        <v>234.68302800000001</v>
      </c>
      <c r="Q139" s="134"/>
      <c r="R139" s="15"/>
      <c r="S139" s="15"/>
      <c r="T139" s="15"/>
      <c r="U139" s="31"/>
      <c r="V139" s="31"/>
      <c r="W139" s="31"/>
      <c r="X139" s="10"/>
      <c r="Y139" s="10"/>
      <c r="Z139" s="10"/>
      <c r="AA139" s="15"/>
      <c r="AB139" s="15"/>
      <c r="AC139" s="15"/>
      <c r="AD139" s="15"/>
      <c r="AE139" s="15"/>
      <c r="AF139" s="15"/>
      <c r="AG139" s="15"/>
      <c r="AH139" s="15"/>
      <c r="AI139" s="15"/>
      <c r="AJ139" s="15"/>
      <c r="AK139" s="28"/>
      <c r="AL139" s="30"/>
      <c r="AM139" s="8"/>
      <c r="AN139" s="15"/>
      <c r="AO139" s="7" t="s">
        <v>688</v>
      </c>
      <c r="AP139" s="56" t="s">
        <v>825</v>
      </c>
      <c r="AQ139" s="12" t="s">
        <v>309</v>
      </c>
      <c r="AR139" s="12" t="s">
        <v>309</v>
      </c>
      <c r="AS139" s="13" t="s">
        <v>309</v>
      </c>
      <c r="AT139" s="13" t="s">
        <v>309</v>
      </c>
      <c r="AU139" s="12" t="s">
        <v>309</v>
      </c>
    </row>
    <row r="140" spans="1:47">
      <c r="A140" s="17" t="s">
        <v>689</v>
      </c>
      <c r="B140" s="16" t="s">
        <v>302</v>
      </c>
      <c r="C140" s="16" t="s">
        <v>826</v>
      </c>
      <c r="D140" s="17" t="s">
        <v>827</v>
      </c>
      <c r="E140" s="17"/>
      <c r="F140" s="8" t="s">
        <v>687</v>
      </c>
      <c r="G140" s="33" t="s">
        <v>304</v>
      </c>
      <c r="H140" s="9" t="s">
        <v>305</v>
      </c>
      <c r="I140" s="17"/>
      <c r="J140" s="9"/>
      <c r="K140" s="8"/>
      <c r="L140" s="8"/>
      <c r="M140" s="8" t="s">
        <v>309</v>
      </c>
      <c r="N140" s="8" t="s">
        <v>687</v>
      </c>
      <c r="O140" s="8"/>
      <c r="P140" s="121">
        <v>568.43640000000005</v>
      </c>
      <c r="Q140" s="134"/>
      <c r="R140" s="15"/>
      <c r="S140" s="15"/>
      <c r="T140" s="15"/>
      <c r="U140" s="31"/>
      <c r="V140" s="31"/>
      <c r="W140" s="31"/>
      <c r="X140" s="10"/>
      <c r="Y140" s="10"/>
      <c r="Z140" s="10"/>
      <c r="AA140" s="15"/>
      <c r="AB140" s="15"/>
      <c r="AC140" s="15"/>
      <c r="AD140" s="15"/>
      <c r="AE140" s="15"/>
      <c r="AF140" s="15"/>
      <c r="AG140" s="15"/>
      <c r="AH140" s="15"/>
      <c r="AI140" s="15"/>
      <c r="AJ140" s="15"/>
      <c r="AK140" s="28"/>
      <c r="AL140" s="30"/>
      <c r="AM140" s="8"/>
      <c r="AN140" s="15"/>
      <c r="AO140" s="7" t="s">
        <v>688</v>
      </c>
      <c r="AP140" s="56" t="s">
        <v>828</v>
      </c>
      <c r="AQ140" s="12" t="s">
        <v>309</v>
      </c>
      <c r="AR140" s="12" t="s">
        <v>309</v>
      </c>
      <c r="AS140" s="13" t="s">
        <v>309</v>
      </c>
      <c r="AT140" s="13" t="s">
        <v>309</v>
      </c>
      <c r="AU140" s="12" t="s">
        <v>309</v>
      </c>
    </row>
    <row r="141" spans="1:47">
      <c r="A141" s="17" t="s">
        <v>689</v>
      </c>
      <c r="B141" s="16" t="s">
        <v>302</v>
      </c>
      <c r="C141" s="16" t="s">
        <v>829</v>
      </c>
      <c r="D141" s="17" t="s">
        <v>830</v>
      </c>
      <c r="E141" s="17"/>
      <c r="F141" s="8" t="s">
        <v>687</v>
      </c>
      <c r="G141" s="33" t="s">
        <v>304</v>
      </c>
      <c r="H141" s="9" t="s">
        <v>305</v>
      </c>
      <c r="I141" s="17"/>
      <c r="J141" s="9"/>
      <c r="K141" s="8"/>
      <c r="L141" s="8"/>
      <c r="M141" s="8" t="s">
        <v>309</v>
      </c>
      <c r="N141" s="8" t="s">
        <v>687</v>
      </c>
      <c r="O141" s="8"/>
      <c r="P141" s="121">
        <v>320.76054000000005</v>
      </c>
      <c r="Q141" s="134"/>
      <c r="R141" s="15"/>
      <c r="S141" s="15"/>
      <c r="T141" s="15"/>
      <c r="U141" s="31"/>
      <c r="V141" s="31"/>
      <c r="W141" s="31"/>
      <c r="X141" s="10"/>
      <c r="Y141" s="10"/>
      <c r="Z141" s="10"/>
      <c r="AA141" s="15"/>
      <c r="AB141" s="15"/>
      <c r="AC141" s="15"/>
      <c r="AD141" s="15"/>
      <c r="AE141" s="15"/>
      <c r="AF141" s="15"/>
      <c r="AG141" s="15"/>
      <c r="AH141" s="15"/>
      <c r="AI141" s="15"/>
      <c r="AJ141" s="15"/>
      <c r="AK141" s="28"/>
      <c r="AL141" s="30"/>
      <c r="AM141" s="8"/>
      <c r="AN141" s="15"/>
      <c r="AO141" s="7" t="s">
        <v>688</v>
      </c>
      <c r="AP141" s="56" t="s">
        <v>831</v>
      </c>
      <c r="AQ141" s="12" t="s">
        <v>309</v>
      </c>
      <c r="AR141" s="12" t="s">
        <v>309</v>
      </c>
      <c r="AS141" s="13" t="s">
        <v>309</v>
      </c>
      <c r="AT141" s="13" t="s">
        <v>309</v>
      </c>
      <c r="AU141" s="12" t="s">
        <v>309</v>
      </c>
    </row>
    <row r="142" spans="1:47">
      <c r="A142" s="17" t="s">
        <v>689</v>
      </c>
      <c r="B142" s="16" t="s">
        <v>302</v>
      </c>
      <c r="C142" s="16" t="s">
        <v>832</v>
      </c>
      <c r="D142" s="17" t="s">
        <v>833</v>
      </c>
      <c r="E142" s="17"/>
      <c r="F142" s="8" t="s">
        <v>687</v>
      </c>
      <c r="G142" s="33" t="s">
        <v>304</v>
      </c>
      <c r="H142" s="9" t="s">
        <v>305</v>
      </c>
      <c r="I142" s="17"/>
      <c r="J142" s="9"/>
      <c r="K142" s="8"/>
      <c r="L142" s="8"/>
      <c r="M142" s="8" t="s">
        <v>309</v>
      </c>
      <c r="N142" s="8" t="s">
        <v>687</v>
      </c>
      <c r="O142" s="8"/>
      <c r="P142" s="121">
        <v>739.77937199999997</v>
      </c>
      <c r="Q142" s="134"/>
      <c r="R142" s="15"/>
      <c r="S142" s="15"/>
      <c r="T142" s="15"/>
      <c r="U142" s="31"/>
      <c r="V142" s="31"/>
      <c r="W142" s="31"/>
      <c r="X142" s="10"/>
      <c r="Y142" s="10"/>
      <c r="Z142" s="10"/>
      <c r="AA142" s="15"/>
      <c r="AB142" s="15"/>
      <c r="AC142" s="15"/>
      <c r="AD142" s="15"/>
      <c r="AE142" s="15"/>
      <c r="AF142" s="15"/>
      <c r="AG142" s="15"/>
      <c r="AH142" s="15"/>
      <c r="AI142" s="15"/>
      <c r="AJ142" s="15"/>
      <c r="AK142" s="28"/>
      <c r="AL142" s="30"/>
      <c r="AM142" s="8"/>
      <c r="AN142" s="15"/>
      <c r="AO142" s="7" t="s">
        <v>688</v>
      </c>
      <c r="AP142" s="56" t="s">
        <v>834</v>
      </c>
      <c r="AQ142" s="12" t="s">
        <v>309</v>
      </c>
      <c r="AR142" s="12" t="s">
        <v>309</v>
      </c>
      <c r="AS142" s="13" t="s">
        <v>309</v>
      </c>
      <c r="AT142" s="13" t="s">
        <v>309</v>
      </c>
      <c r="AU142" s="12" t="s">
        <v>309</v>
      </c>
    </row>
    <row r="143" spans="1:47">
      <c r="A143" s="17" t="s">
        <v>689</v>
      </c>
      <c r="B143" s="16" t="s">
        <v>302</v>
      </c>
      <c r="C143" s="16" t="s">
        <v>835</v>
      </c>
      <c r="D143" s="17" t="s">
        <v>836</v>
      </c>
      <c r="E143" s="17"/>
      <c r="F143" s="8" t="s">
        <v>687</v>
      </c>
      <c r="G143" s="33" t="s">
        <v>304</v>
      </c>
      <c r="H143" s="9" t="s">
        <v>305</v>
      </c>
      <c r="I143" s="17"/>
      <c r="J143" s="9"/>
      <c r="K143" s="8"/>
      <c r="L143" s="8"/>
      <c r="M143" s="8" t="s">
        <v>309</v>
      </c>
      <c r="N143" s="8" t="s">
        <v>687</v>
      </c>
      <c r="O143" s="8"/>
      <c r="P143" s="121">
        <v>230.62276800000001</v>
      </c>
      <c r="Q143" s="134"/>
      <c r="R143" s="15"/>
      <c r="S143" s="15"/>
      <c r="T143" s="15"/>
      <c r="U143" s="31"/>
      <c r="V143" s="31"/>
      <c r="W143" s="31"/>
      <c r="X143" s="10"/>
      <c r="Y143" s="10"/>
      <c r="Z143" s="10"/>
      <c r="AA143" s="15"/>
      <c r="AB143" s="15"/>
      <c r="AC143" s="15"/>
      <c r="AD143" s="15"/>
      <c r="AE143" s="15"/>
      <c r="AF143" s="15"/>
      <c r="AG143" s="15"/>
      <c r="AH143" s="15"/>
      <c r="AI143" s="15"/>
      <c r="AJ143" s="15"/>
      <c r="AK143" s="28"/>
      <c r="AL143" s="30"/>
      <c r="AM143" s="8"/>
      <c r="AN143" s="15"/>
      <c r="AO143" s="7" t="s">
        <v>688</v>
      </c>
      <c r="AP143" s="56" t="s">
        <v>837</v>
      </c>
      <c r="AQ143" s="12" t="s">
        <v>309</v>
      </c>
      <c r="AR143" s="12" t="s">
        <v>309</v>
      </c>
      <c r="AS143" s="13" t="s">
        <v>309</v>
      </c>
      <c r="AT143" s="13" t="s">
        <v>309</v>
      </c>
      <c r="AU143" s="12" t="s">
        <v>309</v>
      </c>
    </row>
    <row r="144" spans="1:47">
      <c r="A144" s="17" t="s">
        <v>689</v>
      </c>
      <c r="B144" s="16" t="s">
        <v>302</v>
      </c>
      <c r="C144" s="16" t="s">
        <v>838</v>
      </c>
      <c r="D144" s="17" t="s">
        <v>839</v>
      </c>
      <c r="E144" s="17"/>
      <c r="F144" s="8" t="s">
        <v>687</v>
      </c>
      <c r="G144" s="33" t="s">
        <v>304</v>
      </c>
      <c r="H144" s="9" t="s">
        <v>305</v>
      </c>
      <c r="I144" s="17"/>
      <c r="J144" s="9"/>
      <c r="K144" s="8"/>
      <c r="L144" s="8"/>
      <c r="M144" s="8" t="s">
        <v>309</v>
      </c>
      <c r="N144" s="8" t="s">
        <v>687</v>
      </c>
      <c r="O144" s="8"/>
      <c r="P144" s="121">
        <v>360.06163199999997</v>
      </c>
      <c r="Q144" s="134"/>
      <c r="R144" s="15"/>
      <c r="S144" s="15"/>
      <c r="T144" s="15"/>
      <c r="U144" s="31"/>
      <c r="V144" s="31"/>
      <c r="W144" s="31"/>
      <c r="X144" s="10"/>
      <c r="Y144" s="10"/>
      <c r="Z144" s="10"/>
      <c r="AA144" s="15"/>
      <c r="AB144" s="15"/>
      <c r="AC144" s="15"/>
      <c r="AD144" s="15"/>
      <c r="AE144" s="15"/>
      <c r="AF144" s="15"/>
      <c r="AG144" s="15"/>
      <c r="AH144" s="15"/>
      <c r="AI144" s="15"/>
      <c r="AJ144" s="15"/>
      <c r="AK144" s="28"/>
      <c r="AL144" s="30"/>
      <c r="AM144" s="8"/>
      <c r="AN144" s="15"/>
      <c r="AO144" s="7" t="s">
        <v>688</v>
      </c>
      <c r="AP144" s="56" t="s">
        <v>840</v>
      </c>
      <c r="AQ144" s="12" t="s">
        <v>309</v>
      </c>
      <c r="AR144" s="12" t="s">
        <v>309</v>
      </c>
      <c r="AS144" s="13" t="s">
        <v>309</v>
      </c>
      <c r="AT144" s="13" t="s">
        <v>309</v>
      </c>
      <c r="AU144" s="12" t="s">
        <v>309</v>
      </c>
    </row>
    <row r="145" spans="1:47">
      <c r="A145" s="17" t="s">
        <v>689</v>
      </c>
      <c r="B145" s="16" t="s">
        <v>302</v>
      </c>
      <c r="C145" s="16" t="s">
        <v>841</v>
      </c>
      <c r="D145" s="17" t="s">
        <v>842</v>
      </c>
      <c r="E145" s="17"/>
      <c r="F145" s="8" t="s">
        <v>687</v>
      </c>
      <c r="G145" s="33" t="s">
        <v>304</v>
      </c>
      <c r="H145" s="9" t="s">
        <v>305</v>
      </c>
      <c r="I145" s="17"/>
      <c r="J145" s="9"/>
      <c r="K145" s="8"/>
      <c r="L145" s="8"/>
      <c r="M145" s="8" t="s">
        <v>309</v>
      </c>
      <c r="N145" s="8" t="s">
        <v>687</v>
      </c>
      <c r="O145" s="8"/>
      <c r="P145" s="121">
        <v>449.32060799999994</v>
      </c>
      <c r="Q145" s="134"/>
      <c r="R145" s="15"/>
      <c r="S145" s="15"/>
      <c r="T145" s="15"/>
      <c r="U145" s="31"/>
      <c r="V145" s="31"/>
      <c r="W145" s="31"/>
      <c r="X145" s="10"/>
      <c r="Y145" s="10"/>
      <c r="Z145" s="10"/>
      <c r="AA145" s="15"/>
      <c r="AB145" s="15"/>
      <c r="AC145" s="15"/>
      <c r="AD145" s="15"/>
      <c r="AE145" s="15"/>
      <c r="AF145" s="15"/>
      <c r="AG145" s="15"/>
      <c r="AH145" s="15"/>
      <c r="AI145" s="15"/>
      <c r="AJ145" s="15"/>
      <c r="AK145" s="28"/>
      <c r="AL145" s="30"/>
      <c r="AM145" s="8"/>
      <c r="AN145" s="15"/>
      <c r="AO145" s="7" t="s">
        <v>688</v>
      </c>
      <c r="AP145" s="56" t="s">
        <v>843</v>
      </c>
      <c r="AQ145" s="12" t="s">
        <v>309</v>
      </c>
      <c r="AR145" s="12" t="s">
        <v>309</v>
      </c>
      <c r="AS145" s="13" t="s">
        <v>309</v>
      </c>
      <c r="AT145" s="13" t="s">
        <v>309</v>
      </c>
      <c r="AU145" s="12" t="s">
        <v>309</v>
      </c>
    </row>
    <row r="146" spans="1:47">
      <c r="A146" s="17" t="s">
        <v>689</v>
      </c>
      <c r="B146" s="16" t="s">
        <v>302</v>
      </c>
      <c r="C146" s="16" t="s">
        <v>844</v>
      </c>
      <c r="D146" s="17" t="s">
        <v>845</v>
      </c>
      <c r="E146" s="17"/>
      <c r="F146" s="8" t="s">
        <v>687</v>
      </c>
      <c r="G146" s="33" t="s">
        <v>304</v>
      </c>
      <c r="H146" s="9" t="s">
        <v>305</v>
      </c>
      <c r="I146" s="17"/>
      <c r="J146" s="9"/>
      <c r="K146" s="8"/>
      <c r="L146" s="8"/>
      <c r="M146" s="8" t="s">
        <v>309</v>
      </c>
      <c r="N146" s="8" t="s">
        <v>687</v>
      </c>
      <c r="O146" s="8"/>
      <c r="P146" s="121">
        <v>346.44585600000005</v>
      </c>
      <c r="Q146" s="134"/>
      <c r="R146" s="15"/>
      <c r="S146" s="15"/>
      <c r="T146" s="15"/>
      <c r="U146" s="31"/>
      <c r="V146" s="31"/>
      <c r="W146" s="31"/>
      <c r="X146" s="10"/>
      <c r="Y146" s="10"/>
      <c r="Z146" s="10"/>
      <c r="AA146" s="15"/>
      <c r="AB146" s="15"/>
      <c r="AC146" s="15"/>
      <c r="AD146" s="15"/>
      <c r="AE146" s="15"/>
      <c r="AF146" s="15"/>
      <c r="AG146" s="15"/>
      <c r="AH146" s="15"/>
      <c r="AI146" s="15"/>
      <c r="AJ146" s="15"/>
      <c r="AK146" s="28"/>
      <c r="AL146" s="30"/>
      <c r="AM146" s="8"/>
      <c r="AN146" s="15"/>
      <c r="AO146" s="7" t="s">
        <v>688</v>
      </c>
      <c r="AP146" s="56" t="s">
        <v>846</v>
      </c>
      <c r="AQ146" s="12" t="s">
        <v>309</v>
      </c>
      <c r="AR146" s="12" t="s">
        <v>309</v>
      </c>
      <c r="AS146" s="13" t="s">
        <v>309</v>
      </c>
      <c r="AT146" s="13" t="s">
        <v>309</v>
      </c>
      <c r="AU146" s="12" t="s">
        <v>309</v>
      </c>
    </row>
    <row r="147" spans="1:47">
      <c r="A147" s="17" t="s">
        <v>689</v>
      </c>
      <c r="B147" s="16" t="s">
        <v>302</v>
      </c>
      <c r="C147" s="16" t="s">
        <v>847</v>
      </c>
      <c r="D147" s="17" t="s">
        <v>848</v>
      </c>
      <c r="E147" s="17"/>
      <c r="F147" s="8" t="s">
        <v>687</v>
      </c>
      <c r="G147" s="33" t="s">
        <v>304</v>
      </c>
      <c r="H147" s="9" t="s">
        <v>305</v>
      </c>
      <c r="I147" s="17"/>
      <c r="J147" s="9"/>
      <c r="K147" s="8"/>
      <c r="L147" s="8"/>
      <c r="M147" s="8" t="s">
        <v>309</v>
      </c>
      <c r="N147" s="8" t="s">
        <v>687</v>
      </c>
      <c r="O147" s="8"/>
      <c r="P147" s="121">
        <v>10.556676000000001</v>
      </c>
      <c r="Q147" s="134"/>
      <c r="R147" s="15"/>
      <c r="S147" s="15"/>
      <c r="T147" s="15"/>
      <c r="U147" s="31"/>
      <c r="V147" s="31"/>
      <c r="W147" s="31"/>
      <c r="X147" s="10"/>
      <c r="Y147" s="10"/>
      <c r="Z147" s="10"/>
      <c r="AA147" s="15"/>
      <c r="AB147" s="15"/>
      <c r="AC147" s="15"/>
      <c r="AD147" s="15"/>
      <c r="AE147" s="15"/>
      <c r="AF147" s="15"/>
      <c r="AG147" s="15"/>
      <c r="AH147" s="15"/>
      <c r="AI147" s="15"/>
      <c r="AJ147" s="15"/>
      <c r="AK147" s="28"/>
      <c r="AL147" s="30"/>
      <c r="AM147" s="8"/>
      <c r="AN147" s="15"/>
      <c r="AO147" s="7" t="s">
        <v>688</v>
      </c>
      <c r="AP147" s="56" t="s">
        <v>849</v>
      </c>
      <c r="AQ147" s="12" t="s">
        <v>309</v>
      </c>
      <c r="AR147" s="12" t="s">
        <v>309</v>
      </c>
      <c r="AS147" s="13" t="s">
        <v>309</v>
      </c>
      <c r="AT147" s="13" t="s">
        <v>309</v>
      </c>
      <c r="AU147" s="12" t="s">
        <v>309</v>
      </c>
    </row>
    <row r="148" spans="1:47">
      <c r="A148" s="17" t="s">
        <v>689</v>
      </c>
      <c r="B148" s="16" t="s">
        <v>302</v>
      </c>
      <c r="C148" s="16" t="s">
        <v>850</v>
      </c>
      <c r="D148" s="17" t="s">
        <v>851</v>
      </c>
      <c r="E148" s="17"/>
      <c r="F148" s="8" t="s">
        <v>687</v>
      </c>
      <c r="G148" s="33" t="s">
        <v>304</v>
      </c>
      <c r="H148" s="9" t="s">
        <v>305</v>
      </c>
      <c r="I148" s="17"/>
      <c r="J148" s="9"/>
      <c r="K148" s="8"/>
      <c r="L148" s="8"/>
      <c r="M148" s="8" t="s">
        <v>309</v>
      </c>
      <c r="N148" s="8" t="s">
        <v>687</v>
      </c>
      <c r="O148" s="8"/>
      <c r="P148" s="121">
        <v>39.790547999999994</v>
      </c>
      <c r="Q148" s="134"/>
      <c r="R148" s="15"/>
      <c r="S148" s="15"/>
      <c r="T148" s="15"/>
      <c r="U148" s="31"/>
      <c r="V148" s="31"/>
      <c r="W148" s="31"/>
      <c r="X148" s="10"/>
      <c r="Y148" s="10"/>
      <c r="Z148" s="10"/>
      <c r="AA148" s="15"/>
      <c r="AB148" s="15"/>
      <c r="AC148" s="15"/>
      <c r="AD148" s="15"/>
      <c r="AE148" s="15"/>
      <c r="AF148" s="15"/>
      <c r="AG148" s="15"/>
      <c r="AH148" s="15"/>
      <c r="AI148" s="15"/>
      <c r="AJ148" s="15"/>
      <c r="AK148" s="28"/>
      <c r="AL148" s="30"/>
      <c r="AM148" s="8"/>
      <c r="AN148" s="15"/>
      <c r="AO148" s="7" t="s">
        <v>688</v>
      </c>
      <c r="AP148" s="56" t="s">
        <v>852</v>
      </c>
      <c r="AQ148" s="12" t="s">
        <v>309</v>
      </c>
      <c r="AR148" s="12" t="s">
        <v>309</v>
      </c>
      <c r="AS148" s="13" t="s">
        <v>309</v>
      </c>
      <c r="AT148" s="13" t="s">
        <v>309</v>
      </c>
      <c r="AU148" s="12" t="s">
        <v>309</v>
      </c>
    </row>
    <row r="149" spans="1:47">
      <c r="A149" s="17" t="s">
        <v>689</v>
      </c>
      <c r="B149" s="16" t="s">
        <v>302</v>
      </c>
      <c r="C149" s="16" t="s">
        <v>853</v>
      </c>
      <c r="D149" s="17" t="s">
        <v>854</v>
      </c>
      <c r="E149" s="17"/>
      <c r="F149" s="8" t="s">
        <v>687</v>
      </c>
      <c r="G149" s="33" t="s">
        <v>304</v>
      </c>
      <c r="H149" s="33" t="s">
        <v>305</v>
      </c>
      <c r="I149" s="17"/>
      <c r="J149" s="9"/>
      <c r="K149" s="8"/>
      <c r="L149" s="8"/>
      <c r="M149" s="8" t="s">
        <v>309</v>
      </c>
      <c r="N149" s="8" t="s">
        <v>687</v>
      </c>
      <c r="O149" s="8"/>
      <c r="P149" s="121">
        <v>42.4358352</v>
      </c>
      <c r="Q149" s="134"/>
      <c r="R149" s="15"/>
      <c r="S149" s="10"/>
      <c r="T149" s="10"/>
      <c r="U149" s="31"/>
      <c r="V149" s="31"/>
      <c r="W149" s="31"/>
      <c r="X149" s="10"/>
      <c r="Y149" s="10"/>
      <c r="Z149" s="10"/>
      <c r="AA149" s="15"/>
      <c r="AB149" s="15"/>
      <c r="AC149" s="10"/>
      <c r="AD149" s="15"/>
      <c r="AE149" s="15"/>
      <c r="AF149" s="10"/>
      <c r="AG149" s="10"/>
      <c r="AH149" s="10"/>
      <c r="AI149" s="15"/>
      <c r="AJ149" s="15"/>
      <c r="AK149" s="27"/>
      <c r="AL149" s="29"/>
      <c r="AM149" s="15"/>
      <c r="AN149" s="10"/>
      <c r="AO149" s="7" t="s">
        <v>688</v>
      </c>
      <c r="AP149" s="56" t="s">
        <v>855</v>
      </c>
      <c r="AQ149" s="12" t="s">
        <v>309</v>
      </c>
      <c r="AR149" s="12" t="s">
        <v>309</v>
      </c>
      <c r="AS149" s="13" t="s">
        <v>309</v>
      </c>
      <c r="AT149" s="13" t="s">
        <v>309</v>
      </c>
      <c r="AU149" s="12" t="s">
        <v>309</v>
      </c>
    </row>
    <row r="150" spans="1:47">
      <c r="A150" s="17" t="s">
        <v>856</v>
      </c>
      <c r="B150" s="16" t="s">
        <v>302</v>
      </c>
      <c r="C150" s="16" t="s">
        <v>857</v>
      </c>
      <c r="D150" s="17" t="s">
        <v>858</v>
      </c>
      <c r="E150" s="17"/>
      <c r="F150" s="8" t="s">
        <v>687</v>
      </c>
      <c r="G150" s="33" t="s">
        <v>304</v>
      </c>
      <c r="H150" s="9" t="s">
        <v>305</v>
      </c>
      <c r="I150" s="17"/>
      <c r="J150" s="9"/>
      <c r="K150" s="8"/>
      <c r="L150" s="8"/>
      <c r="M150" s="8" t="s">
        <v>309</v>
      </c>
      <c r="N150" s="8" t="s">
        <v>687</v>
      </c>
      <c r="O150" s="8"/>
      <c r="P150" s="121">
        <v>261.48074400000002</v>
      </c>
      <c r="Q150" s="134"/>
      <c r="R150" s="15"/>
      <c r="S150" s="15"/>
      <c r="T150" s="15"/>
      <c r="U150" s="31"/>
      <c r="V150" s="31"/>
      <c r="W150" s="31"/>
      <c r="X150" s="10"/>
      <c r="Y150" s="10"/>
      <c r="Z150" s="10"/>
      <c r="AA150" s="15"/>
      <c r="AB150" s="15"/>
      <c r="AC150" s="15"/>
      <c r="AD150" s="15"/>
      <c r="AE150" s="15"/>
      <c r="AF150" s="15"/>
      <c r="AG150" s="15"/>
      <c r="AH150" s="15"/>
      <c r="AI150" s="15"/>
      <c r="AJ150" s="15"/>
      <c r="AK150" s="28"/>
      <c r="AL150" s="30"/>
      <c r="AM150" s="8"/>
      <c r="AN150" s="15"/>
      <c r="AO150" s="7" t="s">
        <v>688</v>
      </c>
      <c r="AP150" s="56" t="s">
        <v>859</v>
      </c>
      <c r="AQ150" s="12" t="s">
        <v>309</v>
      </c>
      <c r="AR150" s="12" t="s">
        <v>309</v>
      </c>
      <c r="AS150" s="13" t="s">
        <v>309</v>
      </c>
      <c r="AT150" s="13" t="s">
        <v>309</v>
      </c>
      <c r="AU150" s="12" t="s">
        <v>309</v>
      </c>
    </row>
    <row r="151" spans="1:47">
      <c r="A151" s="17" t="s">
        <v>856</v>
      </c>
      <c r="B151" s="16" t="s">
        <v>302</v>
      </c>
      <c r="C151" s="16" t="s">
        <v>860</v>
      </c>
      <c r="D151" s="17" t="s">
        <v>861</v>
      </c>
      <c r="E151" s="17"/>
      <c r="F151" s="8" t="s">
        <v>687</v>
      </c>
      <c r="G151" s="33" t="s">
        <v>304</v>
      </c>
      <c r="H151" s="9" t="s">
        <v>305</v>
      </c>
      <c r="I151" s="17"/>
      <c r="J151" s="9"/>
      <c r="K151" s="8"/>
      <c r="L151" s="8"/>
      <c r="M151" s="8" t="s">
        <v>309</v>
      </c>
      <c r="N151" s="8" t="s">
        <v>687</v>
      </c>
      <c r="O151" s="8"/>
      <c r="P151" s="121">
        <v>1041.7514759999999</v>
      </c>
      <c r="Q151" s="134"/>
      <c r="R151" s="15"/>
      <c r="S151" s="15"/>
      <c r="T151" s="15"/>
      <c r="U151" s="31"/>
      <c r="V151" s="31"/>
      <c r="W151" s="31"/>
      <c r="X151" s="10"/>
      <c r="Y151" s="10"/>
      <c r="Z151" s="10"/>
      <c r="AA151" s="15"/>
      <c r="AB151" s="15"/>
      <c r="AC151" s="15"/>
      <c r="AD151" s="15"/>
      <c r="AE151" s="15"/>
      <c r="AF151" s="15"/>
      <c r="AG151" s="15"/>
      <c r="AH151" s="15"/>
      <c r="AI151" s="15"/>
      <c r="AJ151" s="15"/>
      <c r="AK151" s="28"/>
      <c r="AL151" s="30"/>
      <c r="AM151" s="8"/>
      <c r="AN151" s="15"/>
      <c r="AO151" s="7" t="s">
        <v>688</v>
      </c>
      <c r="AP151" s="56" t="s">
        <v>862</v>
      </c>
      <c r="AQ151" s="12" t="s">
        <v>309</v>
      </c>
      <c r="AR151" s="12" t="s">
        <v>309</v>
      </c>
      <c r="AS151" s="13" t="s">
        <v>309</v>
      </c>
      <c r="AT151" s="13" t="s">
        <v>309</v>
      </c>
      <c r="AU151" s="12" t="s">
        <v>309</v>
      </c>
    </row>
    <row r="152" spans="1:47">
      <c r="A152" s="17" t="s">
        <v>856</v>
      </c>
      <c r="B152" s="16" t="s">
        <v>302</v>
      </c>
      <c r="C152" s="16" t="s">
        <v>863</v>
      </c>
      <c r="D152" s="17" t="s">
        <v>864</v>
      </c>
      <c r="E152" s="17"/>
      <c r="F152" s="8" t="s">
        <v>687</v>
      </c>
      <c r="G152" s="33" t="s">
        <v>304</v>
      </c>
      <c r="H152" s="9" t="s">
        <v>305</v>
      </c>
      <c r="I152" s="17"/>
      <c r="J152" s="9"/>
      <c r="K152" s="8"/>
      <c r="L152" s="8"/>
      <c r="M152" s="8" t="s">
        <v>309</v>
      </c>
      <c r="N152" s="8" t="s">
        <v>687</v>
      </c>
      <c r="O152" s="8"/>
      <c r="P152" s="121">
        <v>1207.610316</v>
      </c>
      <c r="Q152" s="134"/>
      <c r="R152" s="15"/>
      <c r="S152" s="15"/>
      <c r="T152" s="15"/>
      <c r="U152" s="31"/>
      <c r="V152" s="31"/>
      <c r="W152" s="31"/>
      <c r="X152" s="10"/>
      <c r="Y152" s="10"/>
      <c r="Z152" s="10"/>
      <c r="AA152" s="15"/>
      <c r="AB152" s="15"/>
      <c r="AC152" s="15"/>
      <c r="AD152" s="15"/>
      <c r="AE152" s="15"/>
      <c r="AF152" s="15"/>
      <c r="AG152" s="15"/>
      <c r="AH152" s="15"/>
      <c r="AI152" s="15"/>
      <c r="AJ152" s="15"/>
      <c r="AK152" s="28"/>
      <c r="AL152" s="30"/>
      <c r="AM152" s="8"/>
      <c r="AN152" s="15"/>
      <c r="AO152" s="7" t="s">
        <v>688</v>
      </c>
      <c r="AP152" s="56" t="s">
        <v>865</v>
      </c>
      <c r="AQ152" s="12" t="s">
        <v>309</v>
      </c>
      <c r="AR152" s="12" t="s">
        <v>309</v>
      </c>
      <c r="AS152" s="13" t="s">
        <v>309</v>
      </c>
      <c r="AT152" s="13" t="s">
        <v>309</v>
      </c>
      <c r="AU152" s="12" t="s">
        <v>309</v>
      </c>
    </row>
    <row r="153" spans="1:47">
      <c r="A153" s="17" t="s">
        <v>856</v>
      </c>
      <c r="B153" s="16" t="s">
        <v>302</v>
      </c>
      <c r="C153" s="16" t="s">
        <v>866</v>
      </c>
      <c r="D153" s="17" t="s">
        <v>867</v>
      </c>
      <c r="E153" s="17"/>
      <c r="F153" s="8" t="s">
        <v>687</v>
      </c>
      <c r="G153" s="33" t="s">
        <v>304</v>
      </c>
      <c r="H153" s="9" t="s">
        <v>305</v>
      </c>
      <c r="I153" s="17"/>
      <c r="J153" s="9"/>
      <c r="K153" s="8"/>
      <c r="L153" s="8"/>
      <c r="M153" s="8" t="s">
        <v>309</v>
      </c>
      <c r="N153" s="8" t="s">
        <v>687</v>
      </c>
      <c r="O153" s="8"/>
      <c r="P153" s="121">
        <v>467.56396799999999</v>
      </c>
      <c r="Q153" s="134"/>
      <c r="R153" s="15"/>
      <c r="S153" s="15"/>
      <c r="T153" s="15"/>
      <c r="U153" s="31"/>
      <c r="V153" s="31"/>
      <c r="W153" s="31"/>
      <c r="X153" s="10"/>
      <c r="Y153" s="10"/>
      <c r="Z153" s="10"/>
      <c r="AA153" s="15"/>
      <c r="AB153" s="15"/>
      <c r="AC153" s="15"/>
      <c r="AD153" s="15"/>
      <c r="AE153" s="15"/>
      <c r="AF153" s="15"/>
      <c r="AG153" s="15"/>
      <c r="AH153" s="15"/>
      <c r="AI153" s="15"/>
      <c r="AJ153" s="15"/>
      <c r="AK153" s="28"/>
      <c r="AL153" s="30"/>
      <c r="AM153" s="8"/>
      <c r="AN153" s="15"/>
      <c r="AO153" s="7" t="s">
        <v>688</v>
      </c>
      <c r="AP153" s="56" t="s">
        <v>868</v>
      </c>
      <c r="AQ153" s="12" t="s">
        <v>309</v>
      </c>
      <c r="AR153" s="12" t="s">
        <v>309</v>
      </c>
      <c r="AS153" s="13" t="s">
        <v>309</v>
      </c>
      <c r="AT153" s="13" t="s">
        <v>309</v>
      </c>
      <c r="AU153" s="12" t="s">
        <v>309</v>
      </c>
    </row>
    <row r="154" spans="1:47">
      <c r="A154" s="17" t="s">
        <v>856</v>
      </c>
      <c r="B154" s="16" t="s">
        <v>302</v>
      </c>
      <c r="C154" s="16" t="s">
        <v>869</v>
      </c>
      <c r="D154" s="17" t="s">
        <v>870</v>
      </c>
      <c r="E154" s="17"/>
      <c r="F154" s="8" t="s">
        <v>687</v>
      </c>
      <c r="G154" s="33" t="s">
        <v>304</v>
      </c>
      <c r="H154" s="9" t="s">
        <v>305</v>
      </c>
      <c r="I154" s="17"/>
      <c r="J154" s="9"/>
      <c r="K154" s="8"/>
      <c r="L154" s="8"/>
      <c r="M154" s="8" t="s">
        <v>309</v>
      </c>
      <c r="N154" s="8" t="s">
        <v>687</v>
      </c>
      <c r="O154" s="8"/>
      <c r="P154" s="121">
        <v>238.52080799999999</v>
      </c>
      <c r="Q154" s="134"/>
      <c r="R154" s="15"/>
      <c r="S154" s="15"/>
      <c r="T154" s="15"/>
      <c r="U154" s="31"/>
      <c r="V154" s="31"/>
      <c r="W154" s="31"/>
      <c r="X154" s="10"/>
      <c r="Y154" s="10"/>
      <c r="Z154" s="10"/>
      <c r="AA154" s="15"/>
      <c r="AB154" s="15"/>
      <c r="AC154" s="15"/>
      <c r="AD154" s="15"/>
      <c r="AE154" s="15"/>
      <c r="AF154" s="15"/>
      <c r="AG154" s="15"/>
      <c r="AH154" s="15"/>
      <c r="AI154" s="15"/>
      <c r="AJ154" s="15"/>
      <c r="AK154" s="28"/>
      <c r="AL154" s="30"/>
      <c r="AM154" s="8"/>
      <c r="AN154" s="15"/>
      <c r="AO154" s="7" t="s">
        <v>688</v>
      </c>
      <c r="AP154" s="56" t="s">
        <v>871</v>
      </c>
      <c r="AQ154" s="12" t="s">
        <v>309</v>
      </c>
      <c r="AR154" s="12" t="s">
        <v>309</v>
      </c>
      <c r="AS154" s="13" t="s">
        <v>309</v>
      </c>
      <c r="AT154" s="13" t="s">
        <v>309</v>
      </c>
      <c r="AU154" s="12" t="s">
        <v>309</v>
      </c>
    </row>
    <row r="155" spans="1:47">
      <c r="A155" s="17" t="s">
        <v>856</v>
      </c>
      <c r="B155" s="16" t="s">
        <v>302</v>
      </c>
      <c r="C155" s="16" t="s">
        <v>872</v>
      </c>
      <c r="D155" s="17" t="s">
        <v>873</v>
      </c>
      <c r="E155" s="17"/>
      <c r="F155" s="8" t="s">
        <v>687</v>
      </c>
      <c r="G155" s="33" t="s">
        <v>304</v>
      </c>
      <c r="H155" s="9" t="s">
        <v>305</v>
      </c>
      <c r="I155" s="17"/>
      <c r="J155" s="9"/>
      <c r="K155" s="8"/>
      <c r="L155" s="8"/>
      <c r="M155" s="8" t="s">
        <v>309</v>
      </c>
      <c r="N155" s="8" t="s">
        <v>687</v>
      </c>
      <c r="O155" s="8"/>
      <c r="P155" s="121">
        <v>401.43178799999998</v>
      </c>
      <c r="Q155" s="134"/>
      <c r="R155" s="15"/>
      <c r="S155" s="15"/>
      <c r="T155" s="15"/>
      <c r="U155" s="31"/>
      <c r="V155" s="31"/>
      <c r="W155" s="31"/>
      <c r="X155" s="10"/>
      <c r="Y155" s="10"/>
      <c r="Z155" s="10"/>
      <c r="AA155" s="15"/>
      <c r="AB155" s="15"/>
      <c r="AC155" s="15"/>
      <c r="AD155" s="15"/>
      <c r="AE155" s="15"/>
      <c r="AF155" s="15"/>
      <c r="AG155" s="15"/>
      <c r="AH155" s="15"/>
      <c r="AI155" s="15"/>
      <c r="AJ155" s="15"/>
      <c r="AK155" s="28"/>
      <c r="AL155" s="30"/>
      <c r="AM155" s="8"/>
      <c r="AN155" s="15"/>
      <c r="AO155" s="7" t="s">
        <v>688</v>
      </c>
      <c r="AP155" s="56" t="s">
        <v>874</v>
      </c>
      <c r="AQ155" s="12" t="s">
        <v>309</v>
      </c>
      <c r="AR155" s="12" t="s">
        <v>309</v>
      </c>
      <c r="AS155" s="13" t="s">
        <v>309</v>
      </c>
      <c r="AT155" s="13" t="s">
        <v>309</v>
      </c>
      <c r="AU155" s="12" t="s">
        <v>309</v>
      </c>
    </row>
    <row r="156" spans="1:47">
      <c r="A156" s="17" t="s">
        <v>856</v>
      </c>
      <c r="B156" s="16" t="s">
        <v>302</v>
      </c>
      <c r="C156" s="16" t="s">
        <v>875</v>
      </c>
      <c r="D156" s="17" t="s">
        <v>876</v>
      </c>
      <c r="E156" s="17"/>
      <c r="F156" s="8" t="s">
        <v>687</v>
      </c>
      <c r="G156" s="33" t="s">
        <v>304</v>
      </c>
      <c r="H156" s="9" t="s">
        <v>305</v>
      </c>
      <c r="I156" s="17"/>
      <c r="J156" s="9"/>
      <c r="K156" s="8"/>
      <c r="L156" s="8"/>
      <c r="M156" s="8" t="s">
        <v>309</v>
      </c>
      <c r="N156" s="8" t="s">
        <v>687</v>
      </c>
      <c r="O156" s="8"/>
      <c r="P156" s="121">
        <v>899.39764799999989</v>
      </c>
      <c r="Q156" s="134"/>
      <c r="R156" s="15"/>
      <c r="S156" s="15"/>
      <c r="T156" s="15"/>
      <c r="U156" s="31"/>
      <c r="V156" s="31"/>
      <c r="W156" s="31"/>
      <c r="X156" s="10"/>
      <c r="Y156" s="10"/>
      <c r="Z156" s="10"/>
      <c r="AA156" s="15"/>
      <c r="AB156" s="15"/>
      <c r="AC156" s="15"/>
      <c r="AD156" s="15"/>
      <c r="AE156" s="15"/>
      <c r="AF156" s="15"/>
      <c r="AG156" s="15"/>
      <c r="AH156" s="15"/>
      <c r="AI156" s="15"/>
      <c r="AJ156" s="15"/>
      <c r="AK156" s="28"/>
      <c r="AL156" s="30"/>
      <c r="AM156" s="8"/>
      <c r="AN156" s="15"/>
      <c r="AO156" s="7" t="s">
        <v>688</v>
      </c>
      <c r="AP156" s="56" t="s">
        <v>877</v>
      </c>
      <c r="AQ156" s="12" t="s">
        <v>309</v>
      </c>
      <c r="AR156" s="12" t="s">
        <v>309</v>
      </c>
      <c r="AS156" s="13" t="s">
        <v>309</v>
      </c>
      <c r="AT156" s="13" t="s">
        <v>309</v>
      </c>
      <c r="AU156" s="12" t="s">
        <v>309</v>
      </c>
    </row>
    <row r="157" spans="1:47">
      <c r="A157" s="17" t="s">
        <v>856</v>
      </c>
      <c r="B157" s="16" t="s">
        <v>302</v>
      </c>
      <c r="C157" s="16" t="s">
        <v>878</v>
      </c>
      <c r="D157" s="17" t="s">
        <v>879</v>
      </c>
      <c r="E157" s="17"/>
      <c r="F157" s="8" t="s">
        <v>687</v>
      </c>
      <c r="G157" s="33" t="s">
        <v>304</v>
      </c>
      <c r="H157" s="9" t="s">
        <v>305</v>
      </c>
      <c r="I157" s="17"/>
      <c r="J157" s="9"/>
      <c r="K157" s="8"/>
      <c r="L157" s="8"/>
      <c r="M157" s="8" t="s">
        <v>309</v>
      </c>
      <c r="N157" s="8" t="s">
        <v>687</v>
      </c>
      <c r="O157" s="8"/>
      <c r="P157" s="121">
        <v>1149.954624</v>
      </c>
      <c r="Q157" s="134"/>
      <c r="R157" s="15"/>
      <c r="S157" s="15"/>
      <c r="T157" s="15"/>
      <c r="U157" s="31"/>
      <c r="V157" s="31"/>
      <c r="W157" s="31"/>
      <c r="X157" s="10"/>
      <c r="Y157" s="10"/>
      <c r="Z157" s="10"/>
      <c r="AA157" s="15"/>
      <c r="AB157" s="15"/>
      <c r="AC157" s="15"/>
      <c r="AD157" s="15"/>
      <c r="AE157" s="15"/>
      <c r="AF157" s="15"/>
      <c r="AG157" s="15"/>
      <c r="AH157" s="15"/>
      <c r="AI157" s="15"/>
      <c r="AJ157" s="15"/>
      <c r="AK157" s="28"/>
      <c r="AL157" s="30"/>
      <c r="AM157" s="8"/>
      <c r="AN157" s="15"/>
      <c r="AO157" s="7" t="s">
        <v>688</v>
      </c>
      <c r="AP157" s="56" t="s">
        <v>880</v>
      </c>
      <c r="AQ157" s="12" t="s">
        <v>309</v>
      </c>
      <c r="AR157" s="12" t="s">
        <v>309</v>
      </c>
      <c r="AS157" s="13" t="s">
        <v>309</v>
      </c>
      <c r="AT157" s="13" t="s">
        <v>309</v>
      </c>
      <c r="AU157" s="12" t="s">
        <v>309</v>
      </c>
    </row>
    <row r="158" spans="1:47">
      <c r="A158" s="17" t="s">
        <v>856</v>
      </c>
      <c r="B158" s="16" t="s">
        <v>302</v>
      </c>
      <c r="C158" s="16" t="s">
        <v>881</v>
      </c>
      <c r="D158" s="17" t="s">
        <v>882</v>
      </c>
      <c r="E158" s="17"/>
      <c r="F158" s="8" t="s">
        <v>687</v>
      </c>
      <c r="G158" s="33" t="s">
        <v>304</v>
      </c>
      <c r="H158" s="9" t="s">
        <v>305</v>
      </c>
      <c r="I158" s="17"/>
      <c r="J158" s="9"/>
      <c r="K158" s="8"/>
      <c r="L158" s="8"/>
      <c r="M158" s="8" t="s">
        <v>309</v>
      </c>
      <c r="N158" s="8" t="s">
        <v>687</v>
      </c>
      <c r="O158" s="8"/>
      <c r="P158" s="121">
        <v>1995.6455999999998</v>
      </c>
      <c r="Q158" s="134"/>
      <c r="R158" s="15"/>
      <c r="S158" s="15"/>
      <c r="T158" s="15"/>
      <c r="U158" s="31"/>
      <c r="V158" s="31"/>
      <c r="W158" s="31"/>
      <c r="X158" s="10"/>
      <c r="Y158" s="10"/>
      <c r="Z158" s="10"/>
      <c r="AA158" s="15"/>
      <c r="AB158" s="15"/>
      <c r="AC158" s="15"/>
      <c r="AD158" s="15"/>
      <c r="AE158" s="15"/>
      <c r="AF158" s="15"/>
      <c r="AG158" s="15"/>
      <c r="AH158" s="15"/>
      <c r="AI158" s="15"/>
      <c r="AJ158" s="15"/>
      <c r="AK158" s="28"/>
      <c r="AL158" s="30"/>
      <c r="AM158" s="8"/>
      <c r="AN158" s="15"/>
      <c r="AO158" s="7" t="s">
        <v>688</v>
      </c>
      <c r="AP158" s="56" t="s">
        <v>883</v>
      </c>
      <c r="AQ158" s="12" t="s">
        <v>309</v>
      </c>
      <c r="AR158" s="12" t="s">
        <v>309</v>
      </c>
      <c r="AS158" s="13" t="s">
        <v>309</v>
      </c>
      <c r="AT158" s="13" t="s">
        <v>309</v>
      </c>
      <c r="AU158" s="12" t="s">
        <v>309</v>
      </c>
    </row>
    <row r="159" spans="1:47">
      <c r="A159" s="17" t="s">
        <v>856</v>
      </c>
      <c r="B159" s="16" t="s">
        <v>302</v>
      </c>
      <c r="C159" s="16" t="s">
        <v>884</v>
      </c>
      <c r="D159" s="17" t="s">
        <v>885</v>
      </c>
      <c r="E159" s="17"/>
      <c r="F159" s="8" t="s">
        <v>687</v>
      </c>
      <c r="G159" s="33" t="s">
        <v>304</v>
      </c>
      <c r="H159" s="9" t="s">
        <v>305</v>
      </c>
      <c r="I159" s="17"/>
      <c r="J159" s="9"/>
      <c r="K159" s="8"/>
      <c r="L159" s="8"/>
      <c r="M159" s="8" t="s">
        <v>309</v>
      </c>
      <c r="N159" s="8" t="s">
        <v>687</v>
      </c>
      <c r="O159" s="8"/>
      <c r="P159" s="121">
        <v>2510.4643200000005</v>
      </c>
      <c r="Q159" s="134"/>
      <c r="R159" s="15"/>
      <c r="S159" s="15"/>
      <c r="T159" s="15"/>
      <c r="U159" s="31"/>
      <c r="V159" s="31"/>
      <c r="W159" s="31"/>
      <c r="X159" s="10"/>
      <c r="Y159" s="10"/>
      <c r="Z159" s="10"/>
      <c r="AA159" s="15"/>
      <c r="AB159" s="15"/>
      <c r="AC159" s="15"/>
      <c r="AD159" s="15"/>
      <c r="AE159" s="15"/>
      <c r="AF159" s="15"/>
      <c r="AG159" s="15"/>
      <c r="AH159" s="15"/>
      <c r="AI159" s="15"/>
      <c r="AJ159" s="15"/>
      <c r="AK159" s="28"/>
      <c r="AL159" s="30"/>
      <c r="AM159" s="8"/>
      <c r="AN159" s="15"/>
      <c r="AO159" s="7" t="s">
        <v>688</v>
      </c>
      <c r="AP159" s="56" t="s">
        <v>886</v>
      </c>
      <c r="AQ159" s="12" t="s">
        <v>309</v>
      </c>
      <c r="AR159" s="12" t="s">
        <v>309</v>
      </c>
      <c r="AS159" s="13" t="s">
        <v>309</v>
      </c>
      <c r="AT159" s="13" t="s">
        <v>309</v>
      </c>
      <c r="AU159" s="12" t="s">
        <v>309</v>
      </c>
    </row>
    <row r="160" spans="1:47">
      <c r="A160" s="17" t="s">
        <v>856</v>
      </c>
      <c r="B160" s="16" t="s">
        <v>302</v>
      </c>
      <c r="C160" s="16" t="s">
        <v>887</v>
      </c>
      <c r="D160" s="17" t="s">
        <v>888</v>
      </c>
      <c r="E160" s="17"/>
      <c r="F160" s="8" t="s">
        <v>687</v>
      </c>
      <c r="G160" s="33" t="s">
        <v>304</v>
      </c>
      <c r="H160" s="9" t="s">
        <v>305</v>
      </c>
      <c r="I160" s="17"/>
      <c r="J160" s="9"/>
      <c r="K160" s="8"/>
      <c r="L160" s="8"/>
      <c r="M160" s="8" t="s">
        <v>309</v>
      </c>
      <c r="N160" s="8" t="s">
        <v>687</v>
      </c>
      <c r="O160" s="8"/>
      <c r="P160" s="121">
        <v>2591.44704</v>
      </c>
      <c r="Q160" s="134"/>
      <c r="R160" s="15"/>
      <c r="S160" s="15"/>
      <c r="T160" s="15"/>
      <c r="U160" s="31"/>
      <c r="V160" s="31"/>
      <c r="W160" s="31"/>
      <c r="X160" s="10"/>
      <c r="Y160" s="10"/>
      <c r="Z160" s="10"/>
      <c r="AA160" s="15"/>
      <c r="AB160" s="15"/>
      <c r="AC160" s="15"/>
      <c r="AD160" s="15"/>
      <c r="AE160" s="15"/>
      <c r="AF160" s="15"/>
      <c r="AG160" s="15"/>
      <c r="AH160" s="15"/>
      <c r="AI160" s="15"/>
      <c r="AJ160" s="15"/>
      <c r="AK160" s="28"/>
      <c r="AL160" s="30"/>
      <c r="AM160" s="8"/>
      <c r="AN160" s="15"/>
      <c r="AO160" s="7" t="s">
        <v>688</v>
      </c>
      <c r="AP160" s="56" t="s">
        <v>889</v>
      </c>
      <c r="AQ160" s="12" t="s">
        <v>309</v>
      </c>
      <c r="AR160" s="12" t="s">
        <v>309</v>
      </c>
      <c r="AS160" s="13" t="s">
        <v>309</v>
      </c>
      <c r="AT160" s="13" t="s">
        <v>309</v>
      </c>
      <c r="AU160" s="12" t="s">
        <v>309</v>
      </c>
    </row>
    <row r="161" spans="1:47">
      <c r="A161" s="17" t="s">
        <v>856</v>
      </c>
      <c r="B161" s="16" t="s">
        <v>302</v>
      </c>
      <c r="C161" s="16" t="s">
        <v>890</v>
      </c>
      <c r="D161" s="17" t="s">
        <v>891</v>
      </c>
      <c r="E161" s="17"/>
      <c r="F161" s="8" t="s">
        <v>687</v>
      </c>
      <c r="G161" s="33" t="s">
        <v>304</v>
      </c>
      <c r="H161" s="9" t="s">
        <v>305</v>
      </c>
      <c r="I161" s="17"/>
      <c r="J161" s="9"/>
      <c r="K161" s="8"/>
      <c r="L161" s="8"/>
      <c r="M161" s="8" t="s">
        <v>309</v>
      </c>
      <c r="N161" s="8" t="s">
        <v>687</v>
      </c>
      <c r="O161" s="8"/>
      <c r="P161" s="121">
        <v>1504.5766199999998</v>
      </c>
      <c r="Q161" s="134"/>
      <c r="R161" s="15"/>
      <c r="S161" s="15"/>
      <c r="T161" s="15"/>
      <c r="U161" s="31"/>
      <c r="V161" s="31"/>
      <c r="W161" s="31"/>
      <c r="X161" s="10"/>
      <c r="Y161" s="10"/>
      <c r="Z161" s="10"/>
      <c r="AA161" s="15"/>
      <c r="AB161" s="15"/>
      <c r="AC161" s="15"/>
      <c r="AD161" s="15"/>
      <c r="AE161" s="15"/>
      <c r="AF161" s="15"/>
      <c r="AG161" s="15"/>
      <c r="AH161" s="15"/>
      <c r="AI161" s="15"/>
      <c r="AJ161" s="15"/>
      <c r="AK161" s="28"/>
      <c r="AL161" s="30"/>
      <c r="AM161" s="8"/>
      <c r="AN161" s="15"/>
      <c r="AO161" s="7" t="s">
        <v>688</v>
      </c>
      <c r="AP161" s="56" t="s">
        <v>892</v>
      </c>
      <c r="AQ161" s="12" t="s">
        <v>309</v>
      </c>
      <c r="AR161" s="12" t="s">
        <v>309</v>
      </c>
      <c r="AS161" s="13" t="s">
        <v>309</v>
      </c>
      <c r="AT161" s="13" t="s">
        <v>309</v>
      </c>
      <c r="AU161" s="12" t="s">
        <v>309</v>
      </c>
    </row>
    <row r="162" spans="1:47">
      <c r="A162" s="17" t="s">
        <v>856</v>
      </c>
      <c r="B162" s="16" t="s">
        <v>302</v>
      </c>
      <c r="C162" s="16" t="s">
        <v>893</v>
      </c>
      <c r="D162" s="17" t="s">
        <v>894</v>
      </c>
      <c r="E162" s="17"/>
      <c r="F162" s="8" t="s">
        <v>687</v>
      </c>
      <c r="G162" s="33" t="s">
        <v>304</v>
      </c>
      <c r="H162" s="9" t="s">
        <v>305</v>
      </c>
      <c r="I162" s="17"/>
      <c r="J162" s="9"/>
      <c r="K162" s="8"/>
      <c r="L162" s="8"/>
      <c r="M162" s="8" t="s">
        <v>309</v>
      </c>
      <c r="N162" s="8" t="s">
        <v>687</v>
      </c>
      <c r="O162" s="8"/>
      <c r="P162" s="121">
        <v>1034.6432399999999</v>
      </c>
      <c r="Q162" s="134"/>
      <c r="R162" s="15"/>
      <c r="S162" s="15"/>
      <c r="T162" s="15"/>
      <c r="U162" s="31"/>
      <c r="V162" s="31"/>
      <c r="W162" s="31"/>
      <c r="X162" s="10"/>
      <c r="Y162" s="10"/>
      <c r="Z162" s="10"/>
      <c r="AA162" s="15"/>
      <c r="AB162" s="15"/>
      <c r="AC162" s="15"/>
      <c r="AD162" s="15"/>
      <c r="AE162" s="15"/>
      <c r="AF162" s="15"/>
      <c r="AG162" s="15"/>
      <c r="AH162" s="15"/>
      <c r="AI162" s="15"/>
      <c r="AJ162" s="15"/>
      <c r="AK162" s="28"/>
      <c r="AL162" s="30"/>
      <c r="AM162" s="8"/>
      <c r="AN162" s="15"/>
      <c r="AO162" s="7" t="s">
        <v>688</v>
      </c>
      <c r="AP162" s="56" t="s">
        <v>895</v>
      </c>
      <c r="AQ162" s="12" t="s">
        <v>309</v>
      </c>
      <c r="AR162" s="12" t="s">
        <v>309</v>
      </c>
      <c r="AS162" s="13" t="s">
        <v>309</v>
      </c>
      <c r="AT162" s="13" t="s">
        <v>309</v>
      </c>
      <c r="AU162" s="12" t="s">
        <v>309</v>
      </c>
    </row>
    <row r="163" spans="1:47">
      <c r="A163" s="17" t="s">
        <v>856</v>
      </c>
      <c r="B163" s="16" t="s">
        <v>302</v>
      </c>
      <c r="C163" s="16" t="s">
        <v>863</v>
      </c>
      <c r="D163" s="17" t="s">
        <v>896</v>
      </c>
      <c r="E163" s="17"/>
      <c r="F163" s="8" t="s">
        <v>687</v>
      </c>
      <c r="G163" s="33" t="s">
        <v>304</v>
      </c>
      <c r="H163" s="9" t="s">
        <v>305</v>
      </c>
      <c r="I163" s="17"/>
      <c r="J163" s="9"/>
      <c r="K163" s="8"/>
      <c r="L163" s="8"/>
      <c r="M163" s="8" t="s">
        <v>309</v>
      </c>
      <c r="N163" s="8" t="s">
        <v>687</v>
      </c>
      <c r="O163" s="8"/>
      <c r="P163" s="121">
        <v>1191.0244319999999</v>
      </c>
      <c r="Q163" s="134"/>
      <c r="R163" s="15"/>
      <c r="S163" s="15"/>
      <c r="T163" s="15"/>
      <c r="U163" s="31"/>
      <c r="V163" s="31"/>
      <c r="W163" s="31"/>
      <c r="X163" s="10"/>
      <c r="Y163" s="10"/>
      <c r="Z163" s="10"/>
      <c r="AA163" s="15"/>
      <c r="AB163" s="15"/>
      <c r="AC163" s="15"/>
      <c r="AD163" s="15"/>
      <c r="AE163" s="15"/>
      <c r="AF163" s="15"/>
      <c r="AG163" s="15"/>
      <c r="AH163" s="15"/>
      <c r="AI163" s="15"/>
      <c r="AJ163" s="15"/>
      <c r="AK163" s="28"/>
      <c r="AL163" s="30"/>
      <c r="AM163" s="8"/>
      <c r="AN163" s="15"/>
      <c r="AO163" s="7" t="s">
        <v>688</v>
      </c>
      <c r="AP163" s="56" t="s">
        <v>897</v>
      </c>
      <c r="AQ163" s="12" t="s">
        <v>309</v>
      </c>
      <c r="AR163" s="12" t="s">
        <v>309</v>
      </c>
      <c r="AS163" s="13" t="s">
        <v>309</v>
      </c>
      <c r="AT163" s="13" t="s">
        <v>309</v>
      </c>
      <c r="AU163" s="12" t="s">
        <v>309</v>
      </c>
    </row>
    <row r="164" spans="1:47">
      <c r="A164" s="17" t="s">
        <v>856</v>
      </c>
      <c r="B164" s="16" t="s">
        <v>302</v>
      </c>
      <c r="C164" s="16" t="s">
        <v>898</v>
      </c>
      <c r="D164" s="17" t="s">
        <v>899</v>
      </c>
      <c r="E164" s="17"/>
      <c r="F164" s="8" t="s">
        <v>687</v>
      </c>
      <c r="G164" s="33" t="s">
        <v>304</v>
      </c>
      <c r="H164" s="9" t="s">
        <v>305</v>
      </c>
      <c r="I164" s="17"/>
      <c r="J164" s="9"/>
      <c r="K164" s="8"/>
      <c r="L164" s="8"/>
      <c r="M164" s="8" t="s">
        <v>309</v>
      </c>
      <c r="N164" s="8" t="s">
        <v>687</v>
      </c>
      <c r="O164" s="8"/>
      <c r="P164" s="121">
        <v>2846.4536159999998</v>
      </c>
      <c r="Q164" s="134"/>
      <c r="R164" s="15"/>
      <c r="S164" s="15"/>
      <c r="T164" s="15"/>
      <c r="U164" s="31"/>
      <c r="V164" s="31"/>
      <c r="W164" s="31"/>
      <c r="X164" s="10"/>
      <c r="Y164" s="10"/>
      <c r="Z164" s="10"/>
      <c r="AA164" s="15"/>
      <c r="AB164" s="15"/>
      <c r="AC164" s="15"/>
      <c r="AD164" s="15"/>
      <c r="AE164" s="15"/>
      <c r="AF164" s="15"/>
      <c r="AG164" s="15"/>
      <c r="AH164" s="15"/>
      <c r="AI164" s="15"/>
      <c r="AJ164" s="15"/>
      <c r="AK164" s="28"/>
      <c r="AL164" s="30"/>
      <c r="AM164" s="8"/>
      <c r="AN164" s="15"/>
      <c r="AO164" s="7" t="s">
        <v>688</v>
      </c>
      <c r="AP164" s="56" t="s">
        <v>900</v>
      </c>
      <c r="AQ164" s="12" t="s">
        <v>309</v>
      </c>
      <c r="AR164" s="12" t="s">
        <v>309</v>
      </c>
      <c r="AS164" s="13" t="s">
        <v>309</v>
      </c>
      <c r="AT164" s="13" t="s">
        <v>309</v>
      </c>
      <c r="AU164" s="12" t="s">
        <v>309</v>
      </c>
    </row>
    <row r="165" spans="1:47">
      <c r="A165" s="17" t="s">
        <v>856</v>
      </c>
      <c r="B165" s="16" t="s">
        <v>302</v>
      </c>
      <c r="C165" s="16" t="s">
        <v>901</v>
      </c>
      <c r="D165" s="17" t="s">
        <v>902</v>
      </c>
      <c r="E165" s="17"/>
      <c r="F165" s="8" t="s">
        <v>687</v>
      </c>
      <c r="G165" s="33" t="s">
        <v>304</v>
      </c>
      <c r="H165" s="9" t="s">
        <v>305</v>
      </c>
      <c r="I165" s="17"/>
      <c r="J165" s="9"/>
      <c r="K165" s="8"/>
      <c r="L165" s="8"/>
      <c r="M165" s="8" t="s">
        <v>309</v>
      </c>
      <c r="N165" s="8" t="s">
        <v>687</v>
      </c>
      <c r="O165" s="8"/>
      <c r="P165" s="121">
        <v>3378.1363200000001</v>
      </c>
      <c r="Q165" s="134"/>
      <c r="R165" s="15"/>
      <c r="S165" s="15"/>
      <c r="T165" s="15"/>
      <c r="U165" s="31"/>
      <c r="V165" s="31"/>
      <c r="W165" s="31"/>
      <c r="X165" s="10"/>
      <c r="Y165" s="10"/>
      <c r="Z165" s="10"/>
      <c r="AA165" s="15"/>
      <c r="AB165" s="15"/>
      <c r="AC165" s="15"/>
      <c r="AD165" s="15"/>
      <c r="AE165" s="15"/>
      <c r="AF165" s="15"/>
      <c r="AG165" s="15"/>
      <c r="AH165" s="15"/>
      <c r="AI165" s="15"/>
      <c r="AJ165" s="15"/>
      <c r="AK165" s="28"/>
      <c r="AL165" s="30"/>
      <c r="AM165" s="8"/>
      <c r="AN165" s="15"/>
      <c r="AO165" s="7" t="s">
        <v>688</v>
      </c>
      <c r="AP165" s="56" t="s">
        <v>903</v>
      </c>
      <c r="AQ165" s="12" t="s">
        <v>309</v>
      </c>
      <c r="AR165" s="12" t="s">
        <v>309</v>
      </c>
      <c r="AS165" s="13" t="s">
        <v>309</v>
      </c>
      <c r="AT165" s="13" t="s">
        <v>309</v>
      </c>
      <c r="AU165" s="12" t="s">
        <v>309</v>
      </c>
    </row>
    <row r="166" spans="1:47">
      <c r="A166" s="17" t="s">
        <v>856</v>
      </c>
      <c r="B166" s="16" t="s">
        <v>302</v>
      </c>
      <c r="C166" s="16" t="s">
        <v>904</v>
      </c>
      <c r="D166" s="17" t="s">
        <v>905</v>
      </c>
      <c r="E166" s="17"/>
      <c r="F166" s="8" t="s">
        <v>687</v>
      </c>
      <c r="G166" s="33" t="s">
        <v>304</v>
      </c>
      <c r="H166" s="9" t="s">
        <v>305</v>
      </c>
      <c r="I166" s="17"/>
      <c r="J166" s="9"/>
      <c r="K166" s="8"/>
      <c r="L166" s="8"/>
      <c r="M166" s="8" t="s">
        <v>309</v>
      </c>
      <c r="N166" s="8" t="s">
        <v>687</v>
      </c>
      <c r="O166" s="8"/>
      <c r="P166" s="121">
        <v>2216.9019599999997</v>
      </c>
      <c r="Q166" s="134"/>
      <c r="R166" s="15"/>
      <c r="S166" s="15"/>
      <c r="T166" s="15"/>
      <c r="U166" s="31"/>
      <c r="V166" s="31"/>
      <c r="W166" s="31"/>
      <c r="X166" s="10"/>
      <c r="Y166" s="10"/>
      <c r="Z166" s="10"/>
      <c r="AA166" s="15"/>
      <c r="AB166" s="15"/>
      <c r="AC166" s="15"/>
      <c r="AD166" s="15"/>
      <c r="AE166" s="15"/>
      <c r="AF166" s="15"/>
      <c r="AG166" s="15"/>
      <c r="AH166" s="15"/>
      <c r="AI166" s="15"/>
      <c r="AJ166" s="15"/>
      <c r="AK166" s="28"/>
      <c r="AL166" s="30"/>
      <c r="AM166" s="8"/>
      <c r="AN166" s="15"/>
      <c r="AO166" s="7" t="s">
        <v>688</v>
      </c>
      <c r="AP166" s="56" t="s">
        <v>906</v>
      </c>
      <c r="AQ166" s="12" t="s">
        <v>309</v>
      </c>
      <c r="AR166" s="12" t="s">
        <v>309</v>
      </c>
      <c r="AS166" s="13" t="s">
        <v>309</v>
      </c>
      <c r="AT166" s="13" t="s">
        <v>309</v>
      </c>
      <c r="AU166" s="12" t="s">
        <v>309</v>
      </c>
    </row>
    <row r="167" spans="1:47">
      <c r="A167" s="17" t="s">
        <v>856</v>
      </c>
      <c r="B167" s="16" t="s">
        <v>302</v>
      </c>
      <c r="C167" s="16" t="s">
        <v>907</v>
      </c>
      <c r="D167" s="17" t="s">
        <v>908</v>
      </c>
      <c r="E167" s="17"/>
      <c r="F167" s="8" t="s">
        <v>687</v>
      </c>
      <c r="G167" s="33" t="s">
        <v>304</v>
      </c>
      <c r="H167" s="9" t="s">
        <v>305</v>
      </c>
      <c r="I167" s="17"/>
      <c r="J167" s="9"/>
      <c r="K167" s="8"/>
      <c r="L167" s="8"/>
      <c r="M167" s="8" t="s">
        <v>309</v>
      </c>
      <c r="N167" s="8" t="s">
        <v>687</v>
      </c>
      <c r="O167" s="8"/>
      <c r="P167" s="121">
        <v>2837.3096879999998</v>
      </c>
      <c r="Q167" s="134"/>
      <c r="R167" s="15"/>
      <c r="S167" s="15"/>
      <c r="T167" s="15"/>
      <c r="U167" s="31"/>
      <c r="V167" s="31"/>
      <c r="W167" s="31"/>
      <c r="X167" s="10"/>
      <c r="Y167" s="10"/>
      <c r="Z167" s="10"/>
      <c r="AA167" s="15"/>
      <c r="AB167" s="15"/>
      <c r="AC167" s="15"/>
      <c r="AD167" s="15"/>
      <c r="AE167" s="15"/>
      <c r="AF167" s="15"/>
      <c r="AG167" s="15"/>
      <c r="AH167" s="15"/>
      <c r="AI167" s="15"/>
      <c r="AJ167" s="15"/>
      <c r="AK167" s="28"/>
      <c r="AL167" s="30"/>
      <c r="AM167" s="8"/>
      <c r="AN167" s="15"/>
      <c r="AO167" s="7" t="s">
        <v>688</v>
      </c>
      <c r="AP167" s="56" t="s">
        <v>909</v>
      </c>
      <c r="AQ167" s="12" t="s">
        <v>309</v>
      </c>
      <c r="AR167" s="12" t="s">
        <v>309</v>
      </c>
      <c r="AS167" s="13" t="s">
        <v>309</v>
      </c>
      <c r="AT167" s="13" t="s">
        <v>309</v>
      </c>
      <c r="AU167" s="12" t="s">
        <v>309</v>
      </c>
    </row>
    <row r="168" spans="1:47">
      <c r="A168" s="17" t="s">
        <v>856</v>
      </c>
      <c r="B168" s="16" t="s">
        <v>302</v>
      </c>
      <c r="C168" s="16" t="s">
        <v>866</v>
      </c>
      <c r="D168" s="17" t="s">
        <v>910</v>
      </c>
      <c r="E168" s="17"/>
      <c r="F168" s="8" t="s">
        <v>687</v>
      </c>
      <c r="G168" s="33" t="s">
        <v>304</v>
      </c>
      <c r="H168" s="9" t="s">
        <v>305</v>
      </c>
      <c r="I168" s="17"/>
      <c r="J168" s="9"/>
      <c r="K168" s="8"/>
      <c r="L168" s="8"/>
      <c r="M168" s="8" t="s">
        <v>309</v>
      </c>
      <c r="N168" s="8" t="s">
        <v>687</v>
      </c>
      <c r="O168" s="8"/>
      <c r="P168" s="121">
        <v>426.32729999999998</v>
      </c>
      <c r="Q168" s="134"/>
      <c r="R168" s="15"/>
      <c r="S168" s="15"/>
      <c r="T168" s="15"/>
      <c r="U168" s="31"/>
      <c r="V168" s="31"/>
      <c r="W168" s="31"/>
      <c r="X168" s="10"/>
      <c r="Y168" s="10"/>
      <c r="Z168" s="10"/>
      <c r="AA168" s="15"/>
      <c r="AB168" s="15"/>
      <c r="AC168" s="15"/>
      <c r="AD168" s="15"/>
      <c r="AE168" s="15"/>
      <c r="AF168" s="15"/>
      <c r="AG168" s="15"/>
      <c r="AH168" s="15"/>
      <c r="AI168" s="15"/>
      <c r="AJ168" s="15"/>
      <c r="AK168" s="28"/>
      <c r="AL168" s="30"/>
      <c r="AM168" s="8"/>
      <c r="AN168" s="15"/>
      <c r="AO168" s="7" t="s">
        <v>688</v>
      </c>
      <c r="AP168" s="56" t="s">
        <v>911</v>
      </c>
      <c r="AQ168" s="12" t="s">
        <v>309</v>
      </c>
      <c r="AR168" s="12" t="s">
        <v>309</v>
      </c>
      <c r="AS168" s="13" t="s">
        <v>309</v>
      </c>
      <c r="AT168" s="13" t="s">
        <v>309</v>
      </c>
      <c r="AU168" s="12" t="s">
        <v>309</v>
      </c>
    </row>
    <row r="169" spans="1:47">
      <c r="A169" s="17" t="s">
        <v>856</v>
      </c>
      <c r="B169" s="16" t="s">
        <v>302</v>
      </c>
      <c r="C169" s="16" t="s">
        <v>912</v>
      </c>
      <c r="D169" s="17" t="s">
        <v>913</v>
      </c>
      <c r="E169" s="17"/>
      <c r="F169" s="8" t="s">
        <v>687</v>
      </c>
      <c r="G169" s="33" t="s">
        <v>304</v>
      </c>
      <c r="H169" s="9" t="s">
        <v>305</v>
      </c>
      <c r="I169" s="17"/>
      <c r="J169" s="9"/>
      <c r="K169" s="8"/>
      <c r="L169" s="8"/>
      <c r="M169" s="8" t="s">
        <v>309</v>
      </c>
      <c r="N169" s="8" t="s">
        <v>687</v>
      </c>
      <c r="O169" s="8"/>
      <c r="P169" s="121">
        <v>324.82079999999996</v>
      </c>
      <c r="Q169" s="134"/>
      <c r="R169" s="15"/>
      <c r="S169" s="15"/>
      <c r="T169" s="15"/>
      <c r="U169" s="31"/>
      <c r="V169" s="31"/>
      <c r="W169" s="31"/>
      <c r="X169" s="10"/>
      <c r="Y169" s="10"/>
      <c r="Z169" s="10"/>
      <c r="AA169" s="15"/>
      <c r="AB169" s="15"/>
      <c r="AC169" s="15"/>
      <c r="AD169" s="15"/>
      <c r="AE169" s="15"/>
      <c r="AF169" s="15"/>
      <c r="AG169" s="15"/>
      <c r="AH169" s="15"/>
      <c r="AI169" s="15"/>
      <c r="AJ169" s="15"/>
      <c r="AK169" s="28"/>
      <c r="AL169" s="30"/>
      <c r="AM169" s="8"/>
      <c r="AN169" s="15"/>
      <c r="AO169" s="7" t="s">
        <v>688</v>
      </c>
      <c r="AP169" s="56" t="s">
        <v>914</v>
      </c>
      <c r="AQ169" s="12" t="s">
        <v>309</v>
      </c>
      <c r="AR169" s="12" t="s">
        <v>309</v>
      </c>
      <c r="AS169" s="13" t="s">
        <v>309</v>
      </c>
      <c r="AT169" s="13" t="s">
        <v>309</v>
      </c>
      <c r="AU169" s="12" t="s">
        <v>309</v>
      </c>
    </row>
    <row r="170" spans="1:47">
      <c r="A170" s="17" t="s">
        <v>856</v>
      </c>
      <c r="B170" s="16" t="s">
        <v>302</v>
      </c>
      <c r="C170" s="16" t="s">
        <v>915</v>
      </c>
      <c r="D170" s="17" t="s">
        <v>916</v>
      </c>
      <c r="E170" s="17"/>
      <c r="F170" s="8" t="s">
        <v>687</v>
      </c>
      <c r="G170" s="33" t="s">
        <v>304</v>
      </c>
      <c r="H170" s="9" t="s">
        <v>305</v>
      </c>
      <c r="I170" s="17"/>
      <c r="J170" s="9"/>
      <c r="K170" s="8"/>
      <c r="L170" s="8"/>
      <c r="M170" s="8" t="s">
        <v>309</v>
      </c>
      <c r="N170" s="8" t="s">
        <v>687</v>
      </c>
      <c r="O170" s="8"/>
      <c r="P170" s="121">
        <v>287.45016695999999</v>
      </c>
      <c r="Q170" s="134"/>
      <c r="R170" s="15"/>
      <c r="S170" s="15"/>
      <c r="T170" s="15"/>
      <c r="U170" s="31"/>
      <c r="V170" s="31"/>
      <c r="W170" s="31"/>
      <c r="X170" s="10"/>
      <c r="Y170" s="10"/>
      <c r="Z170" s="10"/>
      <c r="AA170" s="15"/>
      <c r="AB170" s="15"/>
      <c r="AC170" s="15"/>
      <c r="AD170" s="15"/>
      <c r="AE170" s="15"/>
      <c r="AF170" s="15"/>
      <c r="AG170" s="15"/>
      <c r="AH170" s="15"/>
      <c r="AI170" s="15"/>
      <c r="AJ170" s="15"/>
      <c r="AK170" s="28"/>
      <c r="AL170" s="30"/>
      <c r="AM170" s="8"/>
      <c r="AN170" s="15"/>
      <c r="AO170" s="7" t="s">
        <v>688</v>
      </c>
      <c r="AP170" s="56" t="s">
        <v>917</v>
      </c>
      <c r="AQ170" s="12" t="s">
        <v>309</v>
      </c>
      <c r="AR170" s="12" t="s">
        <v>309</v>
      </c>
      <c r="AS170" s="13" t="s">
        <v>309</v>
      </c>
      <c r="AT170" s="13" t="s">
        <v>309</v>
      </c>
      <c r="AU170" s="12" t="s">
        <v>309</v>
      </c>
    </row>
    <row r="171" spans="1:47">
      <c r="A171" s="17" t="s">
        <v>856</v>
      </c>
      <c r="B171" s="16" t="s">
        <v>302</v>
      </c>
      <c r="C171" s="16" t="s">
        <v>918</v>
      </c>
      <c r="D171" s="17" t="s">
        <v>919</v>
      </c>
      <c r="E171" s="17"/>
      <c r="F171" s="8" t="s">
        <v>687</v>
      </c>
      <c r="G171" s="33" t="s">
        <v>304</v>
      </c>
      <c r="H171" s="9" t="s">
        <v>305</v>
      </c>
      <c r="I171" s="17"/>
      <c r="J171" s="9"/>
      <c r="K171" s="8"/>
      <c r="L171" s="8"/>
      <c r="M171" s="8" t="s">
        <v>309</v>
      </c>
      <c r="N171" s="8" t="s">
        <v>687</v>
      </c>
      <c r="O171" s="8"/>
      <c r="P171" s="121">
        <v>1737.5688</v>
      </c>
      <c r="Q171" s="134"/>
      <c r="R171" s="15"/>
      <c r="S171" s="15"/>
      <c r="T171" s="15"/>
      <c r="U171" s="31"/>
      <c r="V171" s="31"/>
      <c r="W171" s="31"/>
      <c r="X171" s="10"/>
      <c r="Y171" s="10"/>
      <c r="Z171" s="10"/>
      <c r="AA171" s="15"/>
      <c r="AB171" s="15"/>
      <c r="AC171" s="15"/>
      <c r="AD171" s="15"/>
      <c r="AE171" s="15"/>
      <c r="AF171" s="15"/>
      <c r="AG171" s="15"/>
      <c r="AH171" s="15"/>
      <c r="AI171" s="15"/>
      <c r="AJ171" s="15"/>
      <c r="AK171" s="28"/>
      <c r="AL171" s="30"/>
      <c r="AM171" s="8"/>
      <c r="AN171" s="15"/>
      <c r="AO171" s="7" t="s">
        <v>688</v>
      </c>
      <c r="AP171" s="56" t="s">
        <v>920</v>
      </c>
      <c r="AQ171" s="12" t="s">
        <v>309</v>
      </c>
      <c r="AR171" s="12" t="s">
        <v>309</v>
      </c>
      <c r="AS171" s="13" t="s">
        <v>309</v>
      </c>
      <c r="AT171" s="13" t="s">
        <v>309</v>
      </c>
      <c r="AU171" s="12" t="s">
        <v>309</v>
      </c>
    </row>
    <row r="172" spans="1:47">
      <c r="A172" s="17" t="s">
        <v>689</v>
      </c>
      <c r="B172" s="16" t="s">
        <v>302</v>
      </c>
      <c r="C172" s="16" t="s">
        <v>921</v>
      </c>
      <c r="D172" s="17" t="s">
        <v>922</v>
      </c>
      <c r="E172" s="17"/>
      <c r="F172" s="8" t="s">
        <v>687</v>
      </c>
      <c r="G172" s="33" t="s">
        <v>304</v>
      </c>
      <c r="H172" s="9" t="s">
        <v>305</v>
      </c>
      <c r="I172" s="17"/>
      <c r="J172" s="9"/>
      <c r="K172" s="8"/>
      <c r="L172" s="8"/>
      <c r="M172" s="8" t="s">
        <v>309</v>
      </c>
      <c r="N172" s="8" t="s">
        <v>687</v>
      </c>
      <c r="O172" s="8"/>
      <c r="P172" s="121">
        <v>263.238336</v>
      </c>
      <c r="Q172" s="134"/>
      <c r="R172" s="15"/>
      <c r="S172" s="15"/>
      <c r="T172" s="15"/>
      <c r="U172" s="31"/>
      <c r="V172" s="31"/>
      <c r="W172" s="31"/>
      <c r="X172" s="10"/>
      <c r="Y172" s="10"/>
      <c r="Z172" s="10"/>
      <c r="AA172" s="15"/>
      <c r="AB172" s="15"/>
      <c r="AC172" s="15"/>
      <c r="AD172" s="15"/>
      <c r="AE172" s="15"/>
      <c r="AF172" s="15"/>
      <c r="AG172" s="15"/>
      <c r="AH172" s="15"/>
      <c r="AI172" s="15"/>
      <c r="AJ172" s="15"/>
      <c r="AK172" s="28"/>
      <c r="AL172" s="30"/>
      <c r="AM172" s="8"/>
      <c r="AN172" s="15"/>
      <c r="AO172" s="7" t="s">
        <v>688</v>
      </c>
      <c r="AP172" s="56" t="s">
        <v>923</v>
      </c>
      <c r="AQ172" s="12" t="s">
        <v>309</v>
      </c>
      <c r="AR172" s="12" t="s">
        <v>309</v>
      </c>
      <c r="AS172" s="13" t="s">
        <v>309</v>
      </c>
      <c r="AT172" s="13" t="s">
        <v>309</v>
      </c>
      <c r="AU172" s="12" t="s">
        <v>309</v>
      </c>
    </row>
    <row r="173" spans="1:47">
      <c r="A173" s="17" t="s">
        <v>856</v>
      </c>
      <c r="B173" s="16" t="s">
        <v>302</v>
      </c>
      <c r="C173" s="16" t="s">
        <v>924</v>
      </c>
      <c r="D173" s="17" t="s">
        <v>925</v>
      </c>
      <c r="E173" s="17"/>
      <c r="F173" s="8" t="s">
        <v>687</v>
      </c>
      <c r="G173" s="33" t="s">
        <v>304</v>
      </c>
      <c r="H173" s="9" t="s">
        <v>305</v>
      </c>
      <c r="I173" s="17"/>
      <c r="J173" s="9"/>
      <c r="K173" s="8"/>
      <c r="L173" s="8"/>
      <c r="M173" s="8" t="s">
        <v>309</v>
      </c>
      <c r="N173" s="8" t="s">
        <v>687</v>
      </c>
      <c r="O173" s="8"/>
      <c r="P173" s="121">
        <v>331.71768000000003</v>
      </c>
      <c r="Q173" s="134"/>
      <c r="R173" s="15"/>
      <c r="S173" s="15"/>
      <c r="T173" s="15"/>
      <c r="U173" s="31"/>
      <c r="V173" s="31"/>
      <c r="W173" s="31"/>
      <c r="X173" s="10"/>
      <c r="Y173" s="10"/>
      <c r="Z173" s="10"/>
      <c r="AA173" s="15"/>
      <c r="AB173" s="15"/>
      <c r="AC173" s="15"/>
      <c r="AD173" s="15"/>
      <c r="AE173" s="15"/>
      <c r="AF173" s="15"/>
      <c r="AG173" s="15"/>
      <c r="AH173" s="15"/>
      <c r="AI173" s="15"/>
      <c r="AJ173" s="15"/>
      <c r="AK173" s="28"/>
      <c r="AL173" s="30"/>
      <c r="AM173" s="8"/>
      <c r="AN173" s="15"/>
      <c r="AO173" s="7" t="s">
        <v>688</v>
      </c>
      <c r="AP173" s="56" t="s">
        <v>926</v>
      </c>
      <c r="AQ173" s="12" t="s">
        <v>309</v>
      </c>
      <c r="AR173" s="12" t="s">
        <v>309</v>
      </c>
      <c r="AS173" s="13" t="s">
        <v>309</v>
      </c>
      <c r="AT173" s="13" t="s">
        <v>309</v>
      </c>
      <c r="AU173" s="12" t="s">
        <v>309</v>
      </c>
    </row>
    <row r="174" spans="1:47">
      <c r="A174" s="17" t="s">
        <v>856</v>
      </c>
      <c r="B174" s="16" t="s">
        <v>302</v>
      </c>
      <c r="C174" s="16" t="s">
        <v>927</v>
      </c>
      <c r="D174" s="17" t="s">
        <v>928</v>
      </c>
      <c r="E174" s="17"/>
      <c r="F174" s="8" t="s">
        <v>687</v>
      </c>
      <c r="G174" s="33" t="s">
        <v>304</v>
      </c>
      <c r="H174" s="9" t="s">
        <v>305</v>
      </c>
      <c r="I174" s="17"/>
      <c r="J174" s="9"/>
      <c r="K174" s="8"/>
      <c r="L174" s="8"/>
      <c r="M174" s="8" t="s">
        <v>309</v>
      </c>
      <c r="N174" s="8" t="s">
        <v>687</v>
      </c>
      <c r="O174" s="8"/>
      <c r="P174" s="121">
        <v>246.06287999999998</v>
      </c>
      <c r="Q174" s="134"/>
      <c r="R174" s="15"/>
      <c r="S174" s="15"/>
      <c r="T174" s="15"/>
      <c r="U174" s="31"/>
      <c r="V174" s="31"/>
      <c r="W174" s="31"/>
      <c r="X174" s="10"/>
      <c r="Y174" s="10"/>
      <c r="Z174" s="10"/>
      <c r="AA174" s="15"/>
      <c r="AB174" s="15"/>
      <c r="AC174" s="15"/>
      <c r="AD174" s="15"/>
      <c r="AE174" s="15"/>
      <c r="AF174" s="15"/>
      <c r="AG174" s="15"/>
      <c r="AH174" s="15"/>
      <c r="AI174" s="15"/>
      <c r="AJ174" s="15"/>
      <c r="AK174" s="28"/>
      <c r="AL174" s="30"/>
      <c r="AM174" s="8"/>
      <c r="AN174" s="15"/>
      <c r="AO174" s="7" t="s">
        <v>688</v>
      </c>
      <c r="AP174" s="56" t="s">
        <v>929</v>
      </c>
      <c r="AQ174" s="12" t="s">
        <v>309</v>
      </c>
      <c r="AR174" s="12" t="s">
        <v>309</v>
      </c>
      <c r="AS174" s="13" t="s">
        <v>309</v>
      </c>
      <c r="AT174" s="13" t="s">
        <v>309</v>
      </c>
      <c r="AU174" s="12" t="s">
        <v>309</v>
      </c>
    </row>
    <row r="175" spans="1:47">
      <c r="A175" s="17" t="s">
        <v>856</v>
      </c>
      <c r="B175" s="16" t="s">
        <v>302</v>
      </c>
      <c r="C175" s="16" t="s">
        <v>930</v>
      </c>
      <c r="D175" s="17" t="s">
        <v>931</v>
      </c>
      <c r="E175" s="17"/>
      <c r="F175" s="8" t="s">
        <v>687</v>
      </c>
      <c r="G175" s="33" t="s">
        <v>304</v>
      </c>
      <c r="H175" s="9" t="s">
        <v>305</v>
      </c>
      <c r="I175" s="17"/>
      <c r="J175" s="9"/>
      <c r="K175" s="8"/>
      <c r="L175" s="8"/>
      <c r="M175" s="8" t="s">
        <v>309</v>
      </c>
      <c r="N175" s="8" t="s">
        <v>687</v>
      </c>
      <c r="O175" s="8"/>
      <c r="P175" s="121">
        <v>721.88085599999999</v>
      </c>
      <c r="Q175" s="134"/>
      <c r="R175" s="15"/>
      <c r="S175" s="15"/>
      <c r="T175" s="15"/>
      <c r="U175" s="31"/>
      <c r="V175" s="31"/>
      <c r="W175" s="31"/>
      <c r="X175" s="10"/>
      <c r="Y175" s="10"/>
      <c r="Z175" s="10"/>
      <c r="AA175" s="15"/>
      <c r="AB175" s="15"/>
      <c r="AC175" s="15"/>
      <c r="AD175" s="15"/>
      <c r="AE175" s="15"/>
      <c r="AF175" s="15"/>
      <c r="AG175" s="15"/>
      <c r="AH175" s="15"/>
      <c r="AI175" s="15"/>
      <c r="AJ175" s="15"/>
      <c r="AK175" s="28"/>
      <c r="AL175" s="30"/>
      <c r="AM175" s="8"/>
      <c r="AN175" s="15"/>
      <c r="AO175" s="7" t="s">
        <v>688</v>
      </c>
      <c r="AP175" s="56" t="s">
        <v>932</v>
      </c>
      <c r="AQ175" s="12" t="s">
        <v>309</v>
      </c>
      <c r="AR175" s="12" t="s">
        <v>309</v>
      </c>
      <c r="AS175" s="13" t="s">
        <v>309</v>
      </c>
      <c r="AT175" s="13" t="s">
        <v>309</v>
      </c>
      <c r="AU175" s="12" t="s">
        <v>309</v>
      </c>
    </row>
    <row r="176" spans="1:47">
      <c r="A176" s="17" t="s">
        <v>856</v>
      </c>
      <c r="B176" s="16" t="s">
        <v>302</v>
      </c>
      <c r="C176" s="16" t="s">
        <v>933</v>
      </c>
      <c r="D176" s="17" t="s">
        <v>934</v>
      </c>
      <c r="E176" s="17"/>
      <c r="F176" s="8" t="s">
        <v>687</v>
      </c>
      <c r="G176" s="33" t="s">
        <v>304</v>
      </c>
      <c r="H176" s="9" t="s">
        <v>305</v>
      </c>
      <c r="I176" s="17"/>
      <c r="J176" s="9"/>
      <c r="K176" s="8"/>
      <c r="L176" s="8"/>
      <c r="M176" s="8" t="s">
        <v>309</v>
      </c>
      <c r="N176" s="8" t="s">
        <v>687</v>
      </c>
      <c r="O176" s="8"/>
      <c r="P176" s="121">
        <v>836.16883199999995</v>
      </c>
      <c r="Q176" s="134"/>
      <c r="R176" s="15"/>
      <c r="S176" s="15"/>
      <c r="T176" s="15"/>
      <c r="U176" s="31"/>
      <c r="V176" s="31"/>
      <c r="W176" s="31"/>
      <c r="X176" s="10"/>
      <c r="Y176" s="10"/>
      <c r="Z176" s="10"/>
      <c r="AA176" s="15"/>
      <c r="AB176" s="15"/>
      <c r="AC176" s="15"/>
      <c r="AD176" s="15"/>
      <c r="AE176" s="15"/>
      <c r="AF176" s="15"/>
      <c r="AG176" s="15"/>
      <c r="AH176" s="15"/>
      <c r="AI176" s="15"/>
      <c r="AJ176" s="15"/>
      <c r="AK176" s="28"/>
      <c r="AL176" s="30"/>
      <c r="AM176" s="8"/>
      <c r="AN176" s="15"/>
      <c r="AO176" s="7" t="s">
        <v>688</v>
      </c>
      <c r="AP176" s="56" t="s">
        <v>935</v>
      </c>
      <c r="AQ176" s="12" t="s">
        <v>309</v>
      </c>
      <c r="AR176" s="12" t="s">
        <v>309</v>
      </c>
      <c r="AS176" s="13" t="s">
        <v>309</v>
      </c>
      <c r="AT176" s="13" t="s">
        <v>309</v>
      </c>
      <c r="AU176" s="12" t="s">
        <v>309</v>
      </c>
    </row>
    <row r="177" spans="1:62">
      <c r="A177" s="17" t="s">
        <v>686</v>
      </c>
      <c r="B177" s="16" t="s">
        <v>302</v>
      </c>
      <c r="C177" s="16" t="s">
        <v>936</v>
      </c>
      <c r="D177" s="17" t="s">
        <v>937</v>
      </c>
      <c r="E177" s="17"/>
      <c r="F177" s="8" t="s">
        <v>687</v>
      </c>
      <c r="G177" s="33" t="s">
        <v>304</v>
      </c>
      <c r="H177" s="33" t="s">
        <v>305</v>
      </c>
      <c r="I177" s="17"/>
      <c r="J177" s="9"/>
      <c r="K177" s="8"/>
      <c r="L177" s="8"/>
      <c r="M177" s="8" t="s">
        <v>309</v>
      </c>
      <c r="N177" s="8" t="s">
        <v>687</v>
      </c>
      <c r="O177" s="8"/>
      <c r="P177" s="121">
        <v>247.23089999999999</v>
      </c>
      <c r="Q177" s="134"/>
      <c r="R177" s="15"/>
      <c r="S177" s="10"/>
      <c r="T177" s="10"/>
      <c r="U177" s="31"/>
      <c r="V177" s="31"/>
      <c r="W177" s="31"/>
      <c r="X177" s="10"/>
      <c r="Y177" s="10"/>
      <c r="Z177" s="10"/>
      <c r="AA177" s="15"/>
      <c r="AB177" s="15"/>
      <c r="AC177" s="10"/>
      <c r="AD177" s="15"/>
      <c r="AE177" s="15"/>
      <c r="AF177" s="10"/>
      <c r="AG177" s="10"/>
      <c r="AH177" s="10"/>
      <c r="AI177" s="15"/>
      <c r="AJ177" s="15"/>
      <c r="AK177" s="27"/>
      <c r="AL177" s="29"/>
      <c r="AM177" s="15"/>
      <c r="AN177" s="10"/>
      <c r="AO177" s="7" t="s">
        <v>688</v>
      </c>
      <c r="AP177" s="56" t="s">
        <v>938</v>
      </c>
      <c r="AQ177" s="34" t="s">
        <v>309</v>
      </c>
      <c r="AR177" s="34" t="s">
        <v>309</v>
      </c>
      <c r="AS177" s="13" t="s">
        <v>309</v>
      </c>
      <c r="AT177" s="13" t="s">
        <v>309</v>
      </c>
      <c r="AU177" s="34" t="s">
        <v>309</v>
      </c>
      <c r="AV177" s="37"/>
      <c r="BB177" s="11"/>
      <c r="BC177" s="11"/>
      <c r="BD177" s="11"/>
      <c r="BE177" s="23"/>
      <c r="BF177" s="12"/>
      <c r="BG177" s="12"/>
      <c r="BH177" s="13"/>
      <c r="BI177" s="13"/>
      <c r="BJ177" s="6"/>
    </row>
    <row r="178" spans="1:62">
      <c r="A178" s="17" t="s">
        <v>686</v>
      </c>
      <c r="B178" s="16" t="s">
        <v>302</v>
      </c>
      <c r="C178" s="16" t="s">
        <v>939</v>
      </c>
      <c r="D178" s="17" t="s">
        <v>940</v>
      </c>
      <c r="E178" s="17"/>
      <c r="F178" s="8" t="s">
        <v>687</v>
      </c>
      <c r="G178" s="33" t="s">
        <v>304</v>
      </c>
      <c r="H178" s="33" t="s">
        <v>305</v>
      </c>
      <c r="I178" s="17"/>
      <c r="J178" s="9"/>
      <c r="K178" s="8"/>
      <c r="L178" s="8"/>
      <c r="M178" s="8" t="s">
        <v>309</v>
      </c>
      <c r="N178" s="8" t="s">
        <v>687</v>
      </c>
      <c r="O178" s="8"/>
      <c r="P178" s="121">
        <v>184.93650000000002</v>
      </c>
      <c r="Q178" s="134"/>
      <c r="R178" s="15"/>
      <c r="S178" s="10"/>
      <c r="T178" s="10"/>
      <c r="U178" s="31"/>
      <c r="V178" s="31"/>
      <c r="W178" s="31"/>
      <c r="X178" s="10"/>
      <c r="Y178" s="10"/>
      <c r="Z178" s="10"/>
      <c r="AA178" s="15"/>
      <c r="AB178" s="15"/>
      <c r="AC178" s="10"/>
      <c r="AD178" s="15"/>
      <c r="AE178" s="15"/>
      <c r="AF178" s="10"/>
      <c r="AG178" s="10"/>
      <c r="AH178" s="10"/>
      <c r="AI178" s="15"/>
      <c r="AJ178" s="15"/>
      <c r="AK178" s="27"/>
      <c r="AL178" s="29"/>
      <c r="AM178" s="15"/>
      <c r="AN178" s="10"/>
      <c r="AO178" s="7" t="s">
        <v>688</v>
      </c>
      <c r="AP178" s="56" t="s">
        <v>941</v>
      </c>
      <c r="AQ178" s="34" t="s">
        <v>309</v>
      </c>
      <c r="AR178" s="34" t="s">
        <v>309</v>
      </c>
      <c r="AS178" s="13" t="s">
        <v>309</v>
      </c>
      <c r="AT178" s="13" t="s">
        <v>309</v>
      </c>
      <c r="AU178" s="34" t="s">
        <v>309</v>
      </c>
      <c r="AV178" s="37"/>
      <c r="BB178" s="11"/>
      <c r="BC178" s="11"/>
      <c r="BD178" s="11"/>
      <c r="BE178" s="23"/>
      <c r="BF178" s="12"/>
      <c r="BG178" s="12"/>
      <c r="BH178" s="13"/>
      <c r="BI178" s="13"/>
      <c r="BJ178" s="6"/>
    </row>
    <row r="179" spans="1:62">
      <c r="A179" s="17" t="s">
        <v>686</v>
      </c>
      <c r="B179" s="16" t="s">
        <v>302</v>
      </c>
      <c r="C179" s="16" t="s">
        <v>942</v>
      </c>
      <c r="D179" s="17" t="s">
        <v>943</v>
      </c>
      <c r="E179" s="17"/>
      <c r="F179" s="8" t="s">
        <v>687</v>
      </c>
      <c r="G179" s="33" t="s">
        <v>304</v>
      </c>
      <c r="H179" s="33" t="s">
        <v>305</v>
      </c>
      <c r="I179" s="17"/>
      <c r="J179" s="9"/>
      <c r="K179" s="8"/>
      <c r="L179" s="8"/>
      <c r="M179" s="8" t="s">
        <v>309</v>
      </c>
      <c r="N179" s="8" t="s">
        <v>687</v>
      </c>
      <c r="O179" s="8"/>
      <c r="P179" s="121">
        <v>147.94920000000002</v>
      </c>
      <c r="Q179" s="134"/>
      <c r="R179" s="15"/>
      <c r="S179" s="10"/>
      <c r="T179" s="10"/>
      <c r="U179" s="31"/>
      <c r="V179" s="31"/>
      <c r="W179" s="31"/>
      <c r="X179" s="10"/>
      <c r="Y179" s="10"/>
      <c r="Z179" s="10"/>
      <c r="AA179" s="15"/>
      <c r="AB179" s="15"/>
      <c r="AC179" s="10"/>
      <c r="AD179" s="15"/>
      <c r="AE179" s="15"/>
      <c r="AF179" s="10"/>
      <c r="AG179" s="10"/>
      <c r="AH179" s="10"/>
      <c r="AI179" s="15"/>
      <c r="AJ179" s="15"/>
      <c r="AK179" s="27"/>
      <c r="AL179" s="29"/>
      <c r="AM179" s="15"/>
      <c r="AN179" s="10"/>
      <c r="AO179" s="7" t="s">
        <v>688</v>
      </c>
      <c r="AP179" s="56" t="s">
        <v>944</v>
      </c>
      <c r="AQ179" s="34" t="s">
        <v>309</v>
      </c>
      <c r="AR179" s="34" t="s">
        <v>309</v>
      </c>
      <c r="AS179" s="13" t="s">
        <v>309</v>
      </c>
      <c r="AT179" s="13" t="s">
        <v>309</v>
      </c>
      <c r="AU179" s="34" t="s">
        <v>309</v>
      </c>
      <c r="AV179" s="37"/>
      <c r="BB179" s="11"/>
      <c r="BC179" s="11"/>
      <c r="BD179" s="11"/>
      <c r="BE179" s="23"/>
      <c r="BF179" s="12"/>
      <c r="BG179" s="12"/>
      <c r="BH179" s="13"/>
      <c r="BI179" s="13"/>
      <c r="BJ179" s="6"/>
    </row>
    <row r="180" spans="1:62" hidden="1">
      <c r="A180" s="5" t="s">
        <v>945</v>
      </c>
      <c r="B180" s="16" t="s">
        <v>946</v>
      </c>
      <c r="C180" s="16" t="s">
        <v>947</v>
      </c>
      <c r="D180" s="17" t="s">
        <v>948</v>
      </c>
      <c r="E180" s="17">
        <v>629</v>
      </c>
      <c r="F180" s="8" t="s">
        <v>949</v>
      </c>
      <c r="G180" s="33" t="s">
        <v>304</v>
      </c>
      <c r="H180" s="33" t="s">
        <v>305</v>
      </c>
      <c r="I180" s="17"/>
      <c r="J180" s="9" t="s">
        <v>307</v>
      </c>
      <c r="K180" s="8" t="s">
        <v>385</v>
      </c>
      <c r="L180" s="8" t="s">
        <v>321</v>
      </c>
      <c r="M180" s="8" t="s">
        <v>321</v>
      </c>
      <c r="N180" s="8" t="s">
        <v>323</v>
      </c>
      <c r="O180" s="8" t="s">
        <v>331</v>
      </c>
      <c r="P180" s="121">
        <v>99.05</v>
      </c>
      <c r="Q180" s="15" t="s">
        <v>950</v>
      </c>
      <c r="R180" s="15" t="s">
        <v>951</v>
      </c>
      <c r="S180" s="10" t="s">
        <v>952</v>
      </c>
      <c r="T180" s="10" t="s">
        <v>953</v>
      </c>
      <c r="U180" s="31">
        <v>100</v>
      </c>
      <c r="V180" s="31">
        <v>400</v>
      </c>
      <c r="W180" s="31">
        <v>1000</v>
      </c>
      <c r="X180" s="10" t="s">
        <v>954</v>
      </c>
      <c r="Y180" s="10"/>
      <c r="Z180" s="10" t="s">
        <v>313</v>
      </c>
      <c r="AA180" s="15" t="s">
        <v>322</v>
      </c>
      <c r="AB180" s="15" t="s">
        <v>309</v>
      </c>
      <c r="AC180" s="10" t="s">
        <v>955</v>
      </c>
      <c r="AD180" s="15" t="s">
        <v>321</v>
      </c>
      <c r="AE180" s="15" t="s">
        <v>956</v>
      </c>
      <c r="AF180" s="10"/>
      <c r="AG180" s="10"/>
      <c r="AH180" s="10"/>
      <c r="AI180" s="15">
        <v>1</v>
      </c>
      <c r="AJ180" s="15">
        <v>1</v>
      </c>
      <c r="AK180" s="27" t="s">
        <v>957</v>
      </c>
      <c r="AL180" s="29" t="s">
        <v>957</v>
      </c>
      <c r="AM180" s="15" t="s">
        <v>309</v>
      </c>
      <c r="AN180" s="10" t="s">
        <v>321</v>
      </c>
      <c r="AO180" s="7" t="s">
        <v>958</v>
      </c>
      <c r="AP180" s="56" t="s">
        <v>959</v>
      </c>
      <c r="AQ180" s="34" t="s">
        <v>309</v>
      </c>
      <c r="AR180" s="34" t="s">
        <v>309</v>
      </c>
      <c r="AS180" s="13" t="s">
        <v>309</v>
      </c>
      <c r="AT180" s="13" t="s">
        <v>309</v>
      </c>
      <c r="AU180" s="34" t="s">
        <v>309</v>
      </c>
      <c r="AV180" s="37"/>
      <c r="BB180" s="38"/>
      <c r="BC180" s="38"/>
      <c r="BD180" s="38"/>
      <c r="BE180" s="39"/>
      <c r="BF180" s="36"/>
      <c r="BG180" s="36"/>
      <c r="BH180" s="40"/>
      <c r="BI180" s="40"/>
      <c r="BJ180" s="41"/>
    </row>
    <row r="181" spans="1:62" hidden="1">
      <c r="A181" s="5" t="s">
        <v>945</v>
      </c>
      <c r="B181" s="16" t="s">
        <v>946</v>
      </c>
      <c r="C181" s="16" t="s">
        <v>960</v>
      </c>
      <c r="D181" s="17" t="s">
        <v>961</v>
      </c>
      <c r="E181" s="17">
        <v>629</v>
      </c>
      <c r="F181" s="8" t="s">
        <v>949</v>
      </c>
      <c r="G181" s="33" t="s">
        <v>304</v>
      </c>
      <c r="H181" s="33" t="s">
        <v>305</v>
      </c>
      <c r="I181" s="17"/>
      <c r="J181" s="9" t="s">
        <v>307</v>
      </c>
      <c r="K181" s="8" t="s">
        <v>385</v>
      </c>
      <c r="L181" s="8" t="s">
        <v>321</v>
      </c>
      <c r="M181" s="8" t="s">
        <v>321</v>
      </c>
      <c r="N181" s="8" t="s">
        <v>323</v>
      </c>
      <c r="O181" s="8" t="s">
        <v>331</v>
      </c>
      <c r="P181" s="121">
        <v>115.58</v>
      </c>
      <c r="Q181" s="15" t="s">
        <v>962</v>
      </c>
      <c r="R181" s="15" t="s">
        <v>950</v>
      </c>
      <c r="S181" s="10" t="s">
        <v>963</v>
      </c>
      <c r="T181" s="10" t="s">
        <v>964</v>
      </c>
      <c r="U181" s="42">
        <v>300</v>
      </c>
      <c r="V181" s="42">
        <v>400</v>
      </c>
      <c r="W181" s="42">
        <v>1000</v>
      </c>
      <c r="X181" s="10" t="s">
        <v>954</v>
      </c>
      <c r="Y181" s="10" t="s">
        <v>965</v>
      </c>
      <c r="Z181" s="10" t="s">
        <v>966</v>
      </c>
      <c r="AA181" s="15" t="s">
        <v>322</v>
      </c>
      <c r="AB181" s="15" t="s">
        <v>309</v>
      </c>
      <c r="AC181" s="10" t="s">
        <v>309</v>
      </c>
      <c r="AD181" s="15" t="s">
        <v>321</v>
      </c>
      <c r="AE181" s="15" t="s">
        <v>313</v>
      </c>
      <c r="AF181" s="10" t="s">
        <v>318</v>
      </c>
      <c r="AG181" s="10" t="s">
        <v>318</v>
      </c>
      <c r="AH181" s="10" t="s">
        <v>309</v>
      </c>
      <c r="AI181" s="10">
        <v>2</v>
      </c>
      <c r="AJ181" s="10">
        <v>2</v>
      </c>
      <c r="AK181" s="27" t="s">
        <v>967</v>
      </c>
      <c r="AL181" s="29" t="s">
        <v>967</v>
      </c>
      <c r="AM181" s="15" t="s">
        <v>309</v>
      </c>
      <c r="AN181" s="10" t="s">
        <v>321</v>
      </c>
      <c r="AO181" s="7" t="s">
        <v>968</v>
      </c>
      <c r="AP181" s="56" t="s">
        <v>969</v>
      </c>
      <c r="AQ181" s="34" t="s">
        <v>309</v>
      </c>
      <c r="AR181" s="34" t="s">
        <v>309</v>
      </c>
      <c r="AS181" s="13" t="s">
        <v>309</v>
      </c>
      <c r="AT181" s="13" t="s">
        <v>309</v>
      </c>
      <c r="AU181" s="34" t="s">
        <v>309</v>
      </c>
      <c r="AV181" s="37"/>
      <c r="BB181" s="38"/>
      <c r="BC181" s="38"/>
      <c r="BD181" s="38"/>
      <c r="BE181" s="39"/>
      <c r="BF181" s="36"/>
      <c r="BG181" s="36"/>
      <c r="BH181" s="40"/>
      <c r="BI181" s="40"/>
      <c r="BJ181" s="41"/>
    </row>
    <row r="182" spans="1:62" hidden="1">
      <c r="A182" s="5" t="s">
        <v>945</v>
      </c>
      <c r="B182" s="16" t="s">
        <v>946</v>
      </c>
      <c r="C182" s="16" t="s">
        <v>970</v>
      </c>
      <c r="D182" s="17" t="s">
        <v>971</v>
      </c>
      <c r="E182" s="17">
        <v>629</v>
      </c>
      <c r="F182" s="8" t="s">
        <v>949</v>
      </c>
      <c r="G182" s="33" t="s">
        <v>304</v>
      </c>
      <c r="H182" s="33" t="s">
        <v>305</v>
      </c>
      <c r="I182" s="17"/>
      <c r="J182" s="9" t="s">
        <v>307</v>
      </c>
      <c r="K182" s="8" t="s">
        <v>385</v>
      </c>
      <c r="L182" s="8" t="s">
        <v>321</v>
      </c>
      <c r="M182" s="8" t="s">
        <v>321</v>
      </c>
      <c r="N182" s="8" t="s">
        <v>323</v>
      </c>
      <c r="O182" s="8" t="s">
        <v>331</v>
      </c>
      <c r="P182" s="121">
        <v>132.11000000000001</v>
      </c>
      <c r="Q182" s="15" t="s">
        <v>962</v>
      </c>
      <c r="R182" s="15" t="s">
        <v>950</v>
      </c>
      <c r="S182" s="10" t="s">
        <v>963</v>
      </c>
      <c r="T182" s="10" t="s">
        <v>964</v>
      </c>
      <c r="U182" s="42">
        <v>300</v>
      </c>
      <c r="V182" s="42">
        <v>400</v>
      </c>
      <c r="W182" s="42">
        <v>1000</v>
      </c>
      <c r="X182" s="10" t="s">
        <v>954</v>
      </c>
      <c r="Y182" s="10" t="s">
        <v>965</v>
      </c>
      <c r="Z182" s="10" t="s">
        <v>972</v>
      </c>
      <c r="AA182" s="15" t="s">
        <v>322</v>
      </c>
      <c r="AB182" s="15" t="s">
        <v>309</v>
      </c>
      <c r="AC182" s="10" t="s">
        <v>309</v>
      </c>
      <c r="AD182" s="15" t="s">
        <v>321</v>
      </c>
      <c r="AE182" s="15" t="s">
        <v>321</v>
      </c>
      <c r="AF182" s="10" t="s">
        <v>318</v>
      </c>
      <c r="AG182" s="10" t="s">
        <v>318</v>
      </c>
      <c r="AH182" s="10" t="s">
        <v>309</v>
      </c>
      <c r="AI182" s="10">
        <v>2</v>
      </c>
      <c r="AJ182" s="10">
        <v>2</v>
      </c>
      <c r="AK182" s="27" t="s">
        <v>967</v>
      </c>
      <c r="AL182" s="29" t="s">
        <v>967</v>
      </c>
      <c r="AM182" s="15" t="s">
        <v>309</v>
      </c>
      <c r="AN182" s="10" t="s">
        <v>321</v>
      </c>
      <c r="AO182" s="7" t="s">
        <v>968</v>
      </c>
      <c r="AP182" s="56" t="s">
        <v>973</v>
      </c>
      <c r="AQ182" s="34" t="s">
        <v>309</v>
      </c>
      <c r="AR182" s="34" t="s">
        <v>309</v>
      </c>
      <c r="AS182" s="13" t="s">
        <v>309</v>
      </c>
      <c r="AT182" s="13" t="s">
        <v>309</v>
      </c>
      <c r="AU182" s="34" t="s">
        <v>309</v>
      </c>
      <c r="AV182" s="37"/>
      <c r="BB182" s="38"/>
      <c r="BC182" s="38"/>
      <c r="BD182" s="38"/>
      <c r="BE182" s="39"/>
      <c r="BF182" s="36"/>
      <c r="BG182" s="36"/>
      <c r="BH182" s="40"/>
      <c r="BI182" s="40"/>
      <c r="BJ182" s="41"/>
    </row>
    <row r="183" spans="1:62" hidden="1">
      <c r="A183" s="5" t="s">
        <v>974</v>
      </c>
      <c r="B183" s="16" t="s">
        <v>946</v>
      </c>
      <c r="C183" s="16" t="s">
        <v>975</v>
      </c>
      <c r="D183" s="17" t="s">
        <v>976</v>
      </c>
      <c r="E183" s="17">
        <v>629</v>
      </c>
      <c r="F183" s="8" t="s">
        <v>977</v>
      </c>
      <c r="G183" s="33" t="s">
        <v>304</v>
      </c>
      <c r="H183" s="33" t="s">
        <v>305</v>
      </c>
      <c r="I183" s="17" t="s">
        <v>463</v>
      </c>
      <c r="J183" s="9" t="s">
        <v>307</v>
      </c>
      <c r="K183" s="8" t="s">
        <v>385</v>
      </c>
      <c r="L183" s="8" t="s">
        <v>321</v>
      </c>
      <c r="M183" s="8" t="s">
        <v>321</v>
      </c>
      <c r="N183" s="8" t="s">
        <v>323</v>
      </c>
      <c r="O183" s="8" t="s">
        <v>331</v>
      </c>
      <c r="P183" s="121">
        <v>181.69</v>
      </c>
      <c r="Q183" s="15" t="s">
        <v>429</v>
      </c>
      <c r="R183" s="15" t="s">
        <v>950</v>
      </c>
      <c r="S183" s="10" t="s">
        <v>963</v>
      </c>
      <c r="T183" s="10" t="s">
        <v>978</v>
      </c>
      <c r="U183" s="42">
        <v>200</v>
      </c>
      <c r="V183" s="42">
        <v>800</v>
      </c>
      <c r="W183" s="42">
        <v>20000</v>
      </c>
      <c r="X183" s="10" t="s">
        <v>979</v>
      </c>
      <c r="Y183" s="10"/>
      <c r="Z183" s="10" t="s">
        <v>980</v>
      </c>
      <c r="AA183" s="15" t="s">
        <v>322</v>
      </c>
      <c r="AB183" s="15" t="s">
        <v>309</v>
      </c>
      <c r="AC183" s="10" t="s">
        <v>321</v>
      </c>
      <c r="AD183" s="15" t="s">
        <v>321</v>
      </c>
      <c r="AE183" s="15" t="s">
        <v>956</v>
      </c>
      <c r="AF183" s="10"/>
      <c r="AG183" s="10"/>
      <c r="AH183" s="10"/>
      <c r="AI183" s="10">
        <v>1</v>
      </c>
      <c r="AJ183" s="10">
        <v>1</v>
      </c>
      <c r="AK183" s="27" t="s">
        <v>981</v>
      </c>
      <c r="AL183" s="29" t="s">
        <v>981</v>
      </c>
      <c r="AM183" s="15" t="s">
        <v>309</v>
      </c>
      <c r="AN183" s="10" t="s">
        <v>321</v>
      </c>
      <c r="AO183" s="7"/>
      <c r="AP183" s="56" t="s">
        <v>982</v>
      </c>
      <c r="AQ183" s="34" t="s">
        <v>983</v>
      </c>
      <c r="AR183" s="34" t="s">
        <v>309</v>
      </c>
      <c r="AS183" s="13" t="s">
        <v>309</v>
      </c>
      <c r="AT183" s="13" t="s">
        <v>309</v>
      </c>
      <c r="AU183" s="34" t="s">
        <v>309</v>
      </c>
      <c r="AV183" s="37"/>
      <c r="BB183" s="38"/>
      <c r="BC183" s="38"/>
      <c r="BD183" s="38"/>
      <c r="BE183" s="39"/>
      <c r="BF183" s="36"/>
      <c r="BG183" s="36"/>
      <c r="BH183" s="40"/>
      <c r="BI183" s="40"/>
      <c r="BJ183" s="41"/>
    </row>
    <row r="184" spans="1:62" hidden="1">
      <c r="A184" s="5" t="s">
        <v>974</v>
      </c>
      <c r="B184" s="16" t="s">
        <v>946</v>
      </c>
      <c r="C184" s="16" t="s">
        <v>984</v>
      </c>
      <c r="D184" s="17" t="s">
        <v>985</v>
      </c>
      <c r="E184" s="17">
        <v>629</v>
      </c>
      <c r="F184" s="8" t="s">
        <v>977</v>
      </c>
      <c r="G184" s="33" t="s">
        <v>304</v>
      </c>
      <c r="H184" s="33" t="s">
        <v>305</v>
      </c>
      <c r="I184" s="17" t="s">
        <v>463</v>
      </c>
      <c r="J184" s="9" t="s">
        <v>307</v>
      </c>
      <c r="K184" s="8" t="s">
        <v>385</v>
      </c>
      <c r="L184" s="8" t="s">
        <v>321</v>
      </c>
      <c r="M184" s="8" t="s">
        <v>321</v>
      </c>
      <c r="N184" s="8" t="s">
        <v>323</v>
      </c>
      <c r="O184" s="8" t="s">
        <v>331</v>
      </c>
      <c r="P184" s="121">
        <v>181.69</v>
      </c>
      <c r="Q184" s="15" t="s">
        <v>429</v>
      </c>
      <c r="R184" s="15" t="s">
        <v>950</v>
      </c>
      <c r="S184" s="10" t="s">
        <v>963</v>
      </c>
      <c r="T184" s="10" t="s">
        <v>978</v>
      </c>
      <c r="U184" s="42">
        <v>200</v>
      </c>
      <c r="V184" s="42">
        <v>800</v>
      </c>
      <c r="W184" s="42">
        <v>20000</v>
      </c>
      <c r="X184" s="10" t="s">
        <v>979</v>
      </c>
      <c r="Y184" s="10"/>
      <c r="Z184" s="10" t="s">
        <v>980</v>
      </c>
      <c r="AA184" s="15" t="s">
        <v>322</v>
      </c>
      <c r="AB184" s="15" t="s">
        <v>309</v>
      </c>
      <c r="AC184" s="10" t="s">
        <v>321</v>
      </c>
      <c r="AD184" s="15" t="s">
        <v>321</v>
      </c>
      <c r="AE184" s="15" t="s">
        <v>956</v>
      </c>
      <c r="AF184" s="10"/>
      <c r="AG184" s="10"/>
      <c r="AH184" s="10"/>
      <c r="AI184" s="10">
        <v>1</v>
      </c>
      <c r="AJ184" s="10">
        <v>1</v>
      </c>
      <c r="AK184" s="27" t="s">
        <v>981</v>
      </c>
      <c r="AL184" s="29" t="s">
        <v>981</v>
      </c>
      <c r="AM184" s="15" t="s">
        <v>309</v>
      </c>
      <c r="AN184" s="10" t="s">
        <v>321</v>
      </c>
      <c r="AO184" s="7"/>
      <c r="AP184" s="56" t="s">
        <v>986</v>
      </c>
      <c r="AQ184" s="34" t="s">
        <v>983</v>
      </c>
      <c r="AR184" s="34" t="s">
        <v>309</v>
      </c>
      <c r="AS184" s="13" t="s">
        <v>309</v>
      </c>
      <c r="AT184" s="13" t="s">
        <v>309</v>
      </c>
      <c r="AU184" s="34" t="s">
        <v>309</v>
      </c>
      <c r="AV184" s="37"/>
      <c r="BB184" s="38"/>
      <c r="BC184" s="38"/>
      <c r="BD184" s="38"/>
      <c r="BE184" s="39"/>
      <c r="BF184" s="36"/>
      <c r="BG184" s="36"/>
      <c r="BH184" s="40"/>
      <c r="BI184" s="40"/>
      <c r="BJ184" s="41"/>
    </row>
    <row r="185" spans="1:62" hidden="1">
      <c r="A185" s="17" t="s">
        <v>974</v>
      </c>
      <c r="B185" s="16" t="s">
        <v>946</v>
      </c>
      <c r="C185" s="16" t="s">
        <v>987</v>
      </c>
      <c r="D185" s="17" t="s">
        <v>988</v>
      </c>
      <c r="E185" s="17">
        <v>629</v>
      </c>
      <c r="F185" s="8" t="s">
        <v>977</v>
      </c>
      <c r="G185" s="33" t="s">
        <v>304</v>
      </c>
      <c r="H185" s="33" t="s">
        <v>305</v>
      </c>
      <c r="I185" s="17" t="s">
        <v>463</v>
      </c>
      <c r="J185" s="9" t="s">
        <v>307</v>
      </c>
      <c r="K185" s="8" t="s">
        <v>385</v>
      </c>
      <c r="L185" s="8" t="s">
        <v>321</v>
      </c>
      <c r="M185" s="8" t="s">
        <v>321</v>
      </c>
      <c r="N185" s="8" t="s">
        <v>323</v>
      </c>
      <c r="O185" s="8" t="s">
        <v>331</v>
      </c>
      <c r="P185" s="121">
        <v>227.15</v>
      </c>
      <c r="Q185" s="15" t="s">
        <v>429</v>
      </c>
      <c r="R185" s="15" t="s">
        <v>950</v>
      </c>
      <c r="S185" s="10" t="s">
        <v>963</v>
      </c>
      <c r="T185" s="10" t="s">
        <v>978</v>
      </c>
      <c r="U185" s="42">
        <v>200</v>
      </c>
      <c r="V185" s="42">
        <v>800</v>
      </c>
      <c r="W185" s="42">
        <v>20000</v>
      </c>
      <c r="X185" s="10" t="s">
        <v>979</v>
      </c>
      <c r="Y185" s="10"/>
      <c r="Z185" s="10" t="s">
        <v>980</v>
      </c>
      <c r="AA185" s="15" t="s">
        <v>322</v>
      </c>
      <c r="AB185" s="15" t="s">
        <v>357</v>
      </c>
      <c r="AC185" s="10" t="s">
        <v>321</v>
      </c>
      <c r="AD185" s="15" t="s">
        <v>321</v>
      </c>
      <c r="AE185" s="15" t="s">
        <v>956</v>
      </c>
      <c r="AF185" s="10"/>
      <c r="AG185" s="10"/>
      <c r="AH185" s="10"/>
      <c r="AI185" s="10">
        <v>1</v>
      </c>
      <c r="AJ185" s="10">
        <v>1</v>
      </c>
      <c r="AK185" s="27" t="s">
        <v>989</v>
      </c>
      <c r="AL185" s="29" t="s">
        <v>989</v>
      </c>
      <c r="AM185" s="15" t="s">
        <v>309</v>
      </c>
      <c r="AN185" s="10" t="s">
        <v>321</v>
      </c>
      <c r="AO185" s="7"/>
      <c r="AP185" s="56" t="s">
        <v>990</v>
      </c>
      <c r="AQ185" s="34" t="s">
        <v>983</v>
      </c>
      <c r="AR185" s="12" t="s">
        <v>309</v>
      </c>
      <c r="AS185" s="13" t="s">
        <v>309</v>
      </c>
      <c r="AT185" s="13" t="s">
        <v>309</v>
      </c>
      <c r="AU185" s="12" t="s">
        <v>309</v>
      </c>
      <c r="BC185" s="54"/>
      <c r="BE185" s="55"/>
    </row>
    <row r="186" spans="1:62" hidden="1">
      <c r="A186" s="17" t="s">
        <v>974</v>
      </c>
      <c r="B186" s="16" t="s">
        <v>946</v>
      </c>
      <c r="C186" s="16" t="s">
        <v>991</v>
      </c>
      <c r="D186" s="17" t="s">
        <v>992</v>
      </c>
      <c r="E186" s="17">
        <v>629</v>
      </c>
      <c r="F186" s="8" t="s">
        <v>977</v>
      </c>
      <c r="G186" s="33" t="s">
        <v>304</v>
      </c>
      <c r="H186" s="33" t="s">
        <v>305</v>
      </c>
      <c r="I186" s="17" t="s">
        <v>463</v>
      </c>
      <c r="J186" s="9" t="s">
        <v>307</v>
      </c>
      <c r="K186" s="8" t="s">
        <v>385</v>
      </c>
      <c r="L186" s="8" t="s">
        <v>321</v>
      </c>
      <c r="M186" s="8" t="s">
        <v>321</v>
      </c>
      <c r="N186" s="8" t="s">
        <v>323</v>
      </c>
      <c r="O186" s="8" t="s">
        <v>331</v>
      </c>
      <c r="P186" s="121">
        <v>322.19</v>
      </c>
      <c r="Q186" s="15" t="s">
        <v>429</v>
      </c>
      <c r="R186" s="15" t="s">
        <v>950</v>
      </c>
      <c r="S186" s="10" t="s">
        <v>963</v>
      </c>
      <c r="T186" s="10" t="s">
        <v>978</v>
      </c>
      <c r="U186" s="42">
        <v>200</v>
      </c>
      <c r="V186" s="42">
        <v>800</v>
      </c>
      <c r="W186" s="42">
        <v>20000</v>
      </c>
      <c r="X186" s="10" t="s">
        <v>979</v>
      </c>
      <c r="Y186" s="10"/>
      <c r="Z186" s="10" t="s">
        <v>980</v>
      </c>
      <c r="AA186" s="15" t="s">
        <v>322</v>
      </c>
      <c r="AB186" s="15" t="s">
        <v>328</v>
      </c>
      <c r="AC186" s="10" t="s">
        <v>321</v>
      </c>
      <c r="AD186" s="15" t="s">
        <v>321</v>
      </c>
      <c r="AE186" s="15" t="s">
        <v>956</v>
      </c>
      <c r="AF186" s="10"/>
      <c r="AG186" s="10"/>
      <c r="AH186" s="10"/>
      <c r="AI186" s="10">
        <v>2</v>
      </c>
      <c r="AJ186" s="10">
        <v>2</v>
      </c>
      <c r="AK186" s="27" t="s">
        <v>989</v>
      </c>
      <c r="AL186" s="29" t="s">
        <v>466</v>
      </c>
      <c r="AM186" s="15" t="s">
        <v>309</v>
      </c>
      <c r="AN186" s="10" t="s">
        <v>321</v>
      </c>
      <c r="AO186" s="7"/>
      <c r="AP186" s="56" t="s">
        <v>993</v>
      </c>
      <c r="AQ186" s="34" t="s">
        <v>983</v>
      </c>
      <c r="AR186" s="12" t="s">
        <v>309</v>
      </c>
      <c r="AS186" s="13" t="s">
        <v>309</v>
      </c>
      <c r="AT186" s="13" t="s">
        <v>309</v>
      </c>
      <c r="AU186" s="12" t="s">
        <v>309</v>
      </c>
    </row>
    <row r="187" spans="1:62" hidden="1">
      <c r="A187" s="17" t="s">
        <v>974</v>
      </c>
      <c r="B187" s="16" t="s">
        <v>946</v>
      </c>
      <c r="C187" s="16" t="s">
        <v>994</v>
      </c>
      <c r="D187" s="17" t="s">
        <v>995</v>
      </c>
      <c r="E187" s="17" t="s">
        <v>996</v>
      </c>
      <c r="F187" s="8" t="s">
        <v>977</v>
      </c>
      <c r="G187" s="33" t="s">
        <v>304</v>
      </c>
      <c r="H187" s="33" t="s">
        <v>305</v>
      </c>
      <c r="I187" s="17" t="s">
        <v>463</v>
      </c>
      <c r="J187" s="9" t="s">
        <v>307</v>
      </c>
      <c r="K187" s="8" t="s">
        <v>385</v>
      </c>
      <c r="L187" s="8" t="s">
        <v>321</v>
      </c>
      <c r="M187" s="8" t="s">
        <v>309</v>
      </c>
      <c r="N187" s="8" t="s">
        <v>323</v>
      </c>
      <c r="O187" s="8" t="s">
        <v>331</v>
      </c>
      <c r="P187" s="121">
        <v>413.1</v>
      </c>
      <c r="Q187" s="15" t="s">
        <v>997</v>
      </c>
      <c r="R187" s="15" t="s">
        <v>429</v>
      </c>
      <c r="S187" s="10" t="s">
        <v>998</v>
      </c>
      <c r="T187" s="10" t="s">
        <v>999</v>
      </c>
      <c r="U187" s="42">
        <v>250</v>
      </c>
      <c r="V187" s="42">
        <v>2000</v>
      </c>
      <c r="W187" s="42">
        <v>30000</v>
      </c>
      <c r="X187" s="10" t="s">
        <v>979</v>
      </c>
      <c r="Y187" s="10"/>
      <c r="Z187" s="10" t="s">
        <v>1000</v>
      </c>
      <c r="AA187" s="15" t="s">
        <v>322</v>
      </c>
      <c r="AB187" s="15" t="s">
        <v>328</v>
      </c>
      <c r="AC187" s="10" t="s">
        <v>321</v>
      </c>
      <c r="AD187" s="15" t="s">
        <v>321</v>
      </c>
      <c r="AE187" s="15" t="s">
        <v>326</v>
      </c>
      <c r="AF187" s="10"/>
      <c r="AG187" s="10"/>
      <c r="AH187" s="10"/>
      <c r="AI187" s="10">
        <v>1</v>
      </c>
      <c r="AJ187" s="10">
        <v>2</v>
      </c>
      <c r="AK187" s="27" t="s">
        <v>989</v>
      </c>
      <c r="AL187" s="29" t="s">
        <v>466</v>
      </c>
      <c r="AM187" s="15" t="s">
        <v>309</v>
      </c>
      <c r="AN187" s="10" t="s">
        <v>321</v>
      </c>
      <c r="AO187" s="7" t="s">
        <v>1001</v>
      </c>
      <c r="AP187" s="56" t="s">
        <v>1002</v>
      </c>
      <c r="AQ187" s="12" t="s">
        <v>321</v>
      </c>
      <c r="AR187" s="12" t="s">
        <v>309</v>
      </c>
      <c r="AS187" s="13" t="s">
        <v>309</v>
      </c>
      <c r="AT187" s="13" t="s">
        <v>309</v>
      </c>
      <c r="AU187" s="12" t="s">
        <v>309</v>
      </c>
    </row>
    <row r="188" spans="1:62" hidden="1">
      <c r="A188" s="17" t="s">
        <v>974</v>
      </c>
      <c r="B188" s="16" t="s">
        <v>946</v>
      </c>
      <c r="C188" s="16" t="s">
        <v>1003</v>
      </c>
      <c r="D188" s="17" t="s">
        <v>1004</v>
      </c>
      <c r="E188" s="17" t="s">
        <v>1005</v>
      </c>
      <c r="F188" s="8" t="s">
        <v>977</v>
      </c>
      <c r="G188" s="33" t="s">
        <v>304</v>
      </c>
      <c r="H188" s="33" t="s">
        <v>305</v>
      </c>
      <c r="I188" s="17" t="s">
        <v>463</v>
      </c>
      <c r="J188" s="9" t="s">
        <v>307</v>
      </c>
      <c r="K188" s="8" t="s">
        <v>385</v>
      </c>
      <c r="L188" s="8" t="s">
        <v>321</v>
      </c>
      <c r="M188" s="8" t="s">
        <v>309</v>
      </c>
      <c r="N188" s="8" t="s">
        <v>310</v>
      </c>
      <c r="O188" s="8" t="s">
        <v>331</v>
      </c>
      <c r="P188" s="121">
        <v>144.5</v>
      </c>
      <c r="Q188" s="15" t="s">
        <v>1006</v>
      </c>
      <c r="R188" s="15" t="s">
        <v>1007</v>
      </c>
      <c r="S188" s="10"/>
      <c r="T188" s="10"/>
      <c r="U188" s="42">
        <v>250</v>
      </c>
      <c r="V188" s="42">
        <v>1500</v>
      </c>
      <c r="W188" s="42">
        <v>30000</v>
      </c>
      <c r="X188" s="10" t="s">
        <v>979</v>
      </c>
      <c r="Y188" s="10"/>
      <c r="Z188" s="10" t="s">
        <v>1008</v>
      </c>
      <c r="AA188" s="15" t="s">
        <v>322</v>
      </c>
      <c r="AB188" s="15" t="s">
        <v>309</v>
      </c>
      <c r="AC188" s="10" t="s">
        <v>309</v>
      </c>
      <c r="AD188" s="15" t="s">
        <v>321</v>
      </c>
      <c r="AE188" s="15" t="s">
        <v>313</v>
      </c>
      <c r="AF188" s="10"/>
      <c r="AG188" s="10"/>
      <c r="AH188" s="10"/>
      <c r="AI188" s="10">
        <v>1</v>
      </c>
      <c r="AJ188" s="10">
        <v>1</v>
      </c>
      <c r="AK188" s="27" t="s">
        <v>989</v>
      </c>
      <c r="AL188" s="29" t="s">
        <v>989</v>
      </c>
      <c r="AM188" s="15" t="s">
        <v>309</v>
      </c>
      <c r="AN188" s="10" t="s">
        <v>321</v>
      </c>
      <c r="AO188" s="7" t="s">
        <v>1009</v>
      </c>
      <c r="AP188" s="56" t="s">
        <v>1010</v>
      </c>
      <c r="AQ188" s="12" t="s">
        <v>321</v>
      </c>
      <c r="AR188" s="12" t="s">
        <v>309</v>
      </c>
      <c r="AS188" s="13" t="s">
        <v>309</v>
      </c>
      <c r="AT188" s="13" t="s">
        <v>309</v>
      </c>
      <c r="AU188" s="12" t="s">
        <v>309</v>
      </c>
    </row>
    <row r="189" spans="1:62" hidden="1">
      <c r="A189" s="17" t="s">
        <v>1011</v>
      </c>
      <c r="B189" s="16" t="s">
        <v>946</v>
      </c>
      <c r="C189" s="16" t="s">
        <v>1012</v>
      </c>
      <c r="D189" s="17" t="s">
        <v>1013</v>
      </c>
      <c r="E189" s="17" t="s">
        <v>1014</v>
      </c>
      <c r="F189" s="8" t="s">
        <v>1015</v>
      </c>
      <c r="G189" s="33" t="s">
        <v>304</v>
      </c>
      <c r="H189" s="33" t="s">
        <v>305</v>
      </c>
      <c r="I189" s="17"/>
      <c r="J189" s="9" t="s">
        <v>307</v>
      </c>
      <c r="K189" s="8" t="s">
        <v>385</v>
      </c>
      <c r="L189" s="8" t="s">
        <v>309</v>
      </c>
      <c r="M189" s="8" t="s">
        <v>309</v>
      </c>
      <c r="N189" s="8" t="s">
        <v>310</v>
      </c>
      <c r="O189" s="8" t="s">
        <v>331</v>
      </c>
      <c r="P189" s="121">
        <v>289.13</v>
      </c>
      <c r="Q189" s="15" t="s">
        <v>950</v>
      </c>
      <c r="R189" s="15" t="s">
        <v>951</v>
      </c>
      <c r="S189" s="10"/>
      <c r="T189" s="10"/>
      <c r="U189" s="42">
        <v>100</v>
      </c>
      <c r="V189" s="42">
        <v>300</v>
      </c>
      <c r="W189" s="42" t="s">
        <v>1016</v>
      </c>
      <c r="X189" s="10" t="s">
        <v>954</v>
      </c>
      <c r="Y189" s="10"/>
      <c r="Z189" s="10" t="s">
        <v>1008</v>
      </c>
      <c r="AA189" s="15" t="s">
        <v>317</v>
      </c>
      <c r="AB189" s="15" t="s">
        <v>313</v>
      </c>
      <c r="AC189" s="10" t="s">
        <v>309</v>
      </c>
      <c r="AD189" s="15" t="s">
        <v>321</v>
      </c>
      <c r="AE189" s="15" t="s">
        <v>313</v>
      </c>
      <c r="AF189" s="10"/>
      <c r="AG189" s="10"/>
      <c r="AH189" s="10"/>
      <c r="AI189" s="10">
        <v>1</v>
      </c>
      <c r="AJ189" s="10">
        <v>1</v>
      </c>
      <c r="AK189" s="27" t="s">
        <v>1017</v>
      </c>
      <c r="AL189" s="29" t="s">
        <v>1017</v>
      </c>
      <c r="AM189" s="15" t="s">
        <v>309</v>
      </c>
      <c r="AN189" s="10" t="s">
        <v>321</v>
      </c>
      <c r="AO189" s="7" t="s">
        <v>1018</v>
      </c>
      <c r="AP189" s="56" t="s">
        <v>1019</v>
      </c>
      <c r="AQ189" s="12" t="s">
        <v>309</v>
      </c>
      <c r="AR189" s="12" t="s">
        <v>309</v>
      </c>
      <c r="AS189" s="13" t="s">
        <v>309</v>
      </c>
      <c r="AT189" s="13" t="s">
        <v>309</v>
      </c>
      <c r="AU189" s="12" t="s">
        <v>309</v>
      </c>
    </row>
    <row r="190" spans="1:62" hidden="1">
      <c r="A190" s="17" t="s">
        <v>1011</v>
      </c>
      <c r="B190" s="16" t="s">
        <v>946</v>
      </c>
      <c r="C190" s="16" t="s">
        <v>1020</v>
      </c>
      <c r="D190" s="17" t="s">
        <v>1021</v>
      </c>
      <c r="E190" s="17" t="s">
        <v>1014</v>
      </c>
      <c r="F190" s="8" t="s">
        <v>1015</v>
      </c>
      <c r="G190" s="33" t="s">
        <v>304</v>
      </c>
      <c r="H190" s="33" t="s">
        <v>305</v>
      </c>
      <c r="I190" s="17"/>
      <c r="J190" s="9" t="s">
        <v>307</v>
      </c>
      <c r="K190" s="8" t="s">
        <v>385</v>
      </c>
      <c r="L190" s="8" t="s">
        <v>309</v>
      </c>
      <c r="M190" s="8" t="s">
        <v>309</v>
      </c>
      <c r="N190" s="8" t="s">
        <v>323</v>
      </c>
      <c r="O190" s="8" t="s">
        <v>331</v>
      </c>
      <c r="P190" s="121">
        <v>330.53</v>
      </c>
      <c r="Q190" s="15" t="s">
        <v>950</v>
      </c>
      <c r="R190" s="15" t="s">
        <v>951</v>
      </c>
      <c r="S190" s="10" t="s">
        <v>952</v>
      </c>
      <c r="T190" s="10" t="s">
        <v>1022</v>
      </c>
      <c r="U190" s="42">
        <v>100</v>
      </c>
      <c r="V190" s="42">
        <v>300</v>
      </c>
      <c r="W190" s="42" t="s">
        <v>1016</v>
      </c>
      <c r="X190" s="10" t="s">
        <v>954</v>
      </c>
      <c r="Y190" s="10"/>
      <c r="Z190" s="10" t="s">
        <v>1023</v>
      </c>
      <c r="AA190" s="15" t="s">
        <v>317</v>
      </c>
      <c r="AB190" s="15" t="s">
        <v>309</v>
      </c>
      <c r="AC190" s="10" t="s">
        <v>309</v>
      </c>
      <c r="AD190" s="15" t="s">
        <v>321</v>
      </c>
      <c r="AE190" s="15" t="s">
        <v>313</v>
      </c>
      <c r="AF190" s="10"/>
      <c r="AG190" s="10"/>
      <c r="AH190" s="10"/>
      <c r="AI190" s="10">
        <v>1</v>
      </c>
      <c r="AJ190" s="10">
        <v>1</v>
      </c>
      <c r="AK190" s="27" t="s">
        <v>1017</v>
      </c>
      <c r="AL190" s="29" t="s">
        <v>1017</v>
      </c>
      <c r="AM190" s="15" t="s">
        <v>309</v>
      </c>
      <c r="AN190" s="10" t="s">
        <v>321</v>
      </c>
      <c r="AO190" s="7" t="s">
        <v>1024</v>
      </c>
      <c r="AP190" s="56" t="s">
        <v>1025</v>
      </c>
      <c r="AQ190" s="12" t="s">
        <v>309</v>
      </c>
      <c r="AR190" s="12" t="s">
        <v>309</v>
      </c>
      <c r="AS190" s="13" t="s">
        <v>309</v>
      </c>
      <c r="AT190" s="13" t="s">
        <v>309</v>
      </c>
      <c r="AU190" s="12" t="s">
        <v>309</v>
      </c>
    </row>
    <row r="191" spans="1:62" hidden="1">
      <c r="A191" s="17" t="s">
        <v>1011</v>
      </c>
      <c r="B191" s="16" t="s">
        <v>946</v>
      </c>
      <c r="C191" s="16" t="s">
        <v>1026</v>
      </c>
      <c r="D191" s="17" t="s">
        <v>1027</v>
      </c>
      <c r="E191" s="17" t="s">
        <v>996</v>
      </c>
      <c r="F191" s="8" t="s">
        <v>977</v>
      </c>
      <c r="G191" s="33" t="s">
        <v>304</v>
      </c>
      <c r="H191" s="33" t="s">
        <v>305</v>
      </c>
      <c r="I191" s="17" t="s">
        <v>463</v>
      </c>
      <c r="J191" s="9" t="s">
        <v>428</v>
      </c>
      <c r="K191" s="8" t="s">
        <v>385</v>
      </c>
      <c r="L191" s="8" t="s">
        <v>309</v>
      </c>
      <c r="M191" s="8" t="s">
        <v>309</v>
      </c>
      <c r="N191" s="8" t="s">
        <v>323</v>
      </c>
      <c r="O191" s="8" t="s">
        <v>331</v>
      </c>
      <c r="P191" s="121">
        <v>206.56</v>
      </c>
      <c r="Q191" s="15" t="s">
        <v>1006</v>
      </c>
      <c r="R191" s="15" t="s">
        <v>1007</v>
      </c>
      <c r="S191" s="10" t="s">
        <v>1028</v>
      </c>
      <c r="T191" s="10" t="s">
        <v>963</v>
      </c>
      <c r="U191" s="42">
        <v>250</v>
      </c>
      <c r="V191" s="42">
        <v>1500</v>
      </c>
      <c r="W191" s="42">
        <v>30000</v>
      </c>
      <c r="X191" s="10" t="s">
        <v>954</v>
      </c>
      <c r="Y191" s="10"/>
      <c r="Z191" s="10" t="s">
        <v>1029</v>
      </c>
      <c r="AA191" s="15" t="s">
        <v>322</v>
      </c>
      <c r="AB191" s="15" t="s">
        <v>309</v>
      </c>
      <c r="AC191" s="10" t="s">
        <v>321</v>
      </c>
      <c r="AD191" s="15" t="s">
        <v>321</v>
      </c>
      <c r="AE191" s="15" t="s">
        <v>956</v>
      </c>
      <c r="AF191" s="10"/>
      <c r="AG191" s="10"/>
      <c r="AH191" s="10"/>
      <c r="AI191" s="10">
        <v>1</v>
      </c>
      <c r="AJ191" s="10">
        <v>1</v>
      </c>
      <c r="AK191" s="27" t="s">
        <v>989</v>
      </c>
      <c r="AL191" s="29" t="s">
        <v>989</v>
      </c>
      <c r="AM191" s="15" t="s">
        <v>309</v>
      </c>
      <c r="AN191" s="10" t="s">
        <v>321</v>
      </c>
      <c r="AO191" s="7" t="s">
        <v>1030</v>
      </c>
      <c r="AP191" s="56" t="s">
        <v>1031</v>
      </c>
      <c r="AQ191" s="12" t="s">
        <v>321</v>
      </c>
      <c r="AR191" s="12" t="s">
        <v>309</v>
      </c>
      <c r="AS191" s="13" t="s">
        <v>309</v>
      </c>
      <c r="AT191" s="13" t="s">
        <v>309</v>
      </c>
      <c r="AU191" s="12" t="s">
        <v>309</v>
      </c>
    </row>
    <row r="192" spans="1:62" hidden="1">
      <c r="A192" s="17" t="s">
        <v>1011</v>
      </c>
      <c r="B192" s="16" t="s">
        <v>946</v>
      </c>
      <c r="C192" s="16" t="s">
        <v>1032</v>
      </c>
      <c r="D192" s="17" t="s">
        <v>1033</v>
      </c>
      <c r="E192" s="17" t="s">
        <v>996</v>
      </c>
      <c r="F192" s="8" t="s">
        <v>977</v>
      </c>
      <c r="G192" s="33" t="s">
        <v>304</v>
      </c>
      <c r="H192" s="33" t="s">
        <v>305</v>
      </c>
      <c r="I192" s="17" t="s">
        <v>463</v>
      </c>
      <c r="J192" s="9" t="s">
        <v>428</v>
      </c>
      <c r="K192" s="8" t="s">
        <v>385</v>
      </c>
      <c r="L192" s="8" t="s">
        <v>309</v>
      </c>
      <c r="M192" s="8" t="s">
        <v>309</v>
      </c>
      <c r="N192" s="8" t="s">
        <v>323</v>
      </c>
      <c r="O192" s="8" t="s">
        <v>331</v>
      </c>
      <c r="P192" s="121">
        <v>280.94</v>
      </c>
      <c r="Q192" s="15" t="s">
        <v>1006</v>
      </c>
      <c r="R192" s="15" t="s">
        <v>1007</v>
      </c>
      <c r="S192" s="10" t="s">
        <v>1028</v>
      </c>
      <c r="T192" s="10" t="s">
        <v>963</v>
      </c>
      <c r="U192" s="42">
        <v>250</v>
      </c>
      <c r="V192" s="42">
        <v>1500</v>
      </c>
      <c r="W192" s="42">
        <v>30000</v>
      </c>
      <c r="X192" s="10" t="s">
        <v>954</v>
      </c>
      <c r="Y192" s="10"/>
      <c r="Z192" s="10" t="s">
        <v>1029</v>
      </c>
      <c r="AA192" s="15" t="s">
        <v>322</v>
      </c>
      <c r="AB192" s="15" t="s">
        <v>328</v>
      </c>
      <c r="AC192" s="10" t="s">
        <v>321</v>
      </c>
      <c r="AD192" s="15" t="s">
        <v>321</v>
      </c>
      <c r="AE192" s="15" t="s">
        <v>956</v>
      </c>
      <c r="AF192" s="10"/>
      <c r="AG192" s="10"/>
      <c r="AH192" s="10"/>
      <c r="AI192" s="10">
        <v>2</v>
      </c>
      <c r="AJ192" s="10">
        <v>2</v>
      </c>
      <c r="AK192" s="27" t="s">
        <v>989</v>
      </c>
      <c r="AL192" s="29" t="s">
        <v>466</v>
      </c>
      <c r="AM192" s="15" t="s">
        <v>309</v>
      </c>
      <c r="AN192" s="10" t="s">
        <v>321</v>
      </c>
      <c r="AO192" s="7" t="s">
        <v>1034</v>
      </c>
      <c r="AP192" s="56" t="s">
        <v>1035</v>
      </c>
      <c r="AQ192" s="12" t="s">
        <v>321</v>
      </c>
      <c r="AR192" s="12" t="s">
        <v>309</v>
      </c>
      <c r="AS192" s="13" t="s">
        <v>309</v>
      </c>
      <c r="AT192" s="13" t="s">
        <v>309</v>
      </c>
      <c r="AU192" s="12" t="s">
        <v>309</v>
      </c>
    </row>
    <row r="193" spans="1:47" hidden="1">
      <c r="A193" s="17" t="s">
        <v>1036</v>
      </c>
      <c r="B193" s="16" t="s">
        <v>946</v>
      </c>
      <c r="C193" s="16" t="s">
        <v>1288</v>
      </c>
      <c r="D193" s="17" t="s">
        <v>1289</v>
      </c>
      <c r="E193" s="17" t="s">
        <v>1014</v>
      </c>
      <c r="F193" s="8" t="s">
        <v>1039</v>
      </c>
      <c r="G193" s="33" t="s">
        <v>304</v>
      </c>
      <c r="H193" s="33" t="s">
        <v>305</v>
      </c>
      <c r="I193" s="17"/>
      <c r="J193" s="9" t="s">
        <v>307</v>
      </c>
      <c r="K193" s="8" t="s">
        <v>1040</v>
      </c>
      <c r="L193" s="8" t="s">
        <v>309</v>
      </c>
      <c r="M193" s="8" t="s">
        <v>309</v>
      </c>
      <c r="N193" s="8" t="s">
        <v>323</v>
      </c>
      <c r="O193" s="8" t="s">
        <v>331</v>
      </c>
      <c r="P193" s="121">
        <v>206.49</v>
      </c>
      <c r="Q193" s="15" t="s">
        <v>1290</v>
      </c>
      <c r="R193" s="15" t="s">
        <v>1042</v>
      </c>
      <c r="S193" s="10" t="s">
        <v>1043</v>
      </c>
      <c r="T193" s="10" t="s">
        <v>1044</v>
      </c>
      <c r="U193" s="42">
        <v>400</v>
      </c>
      <c r="V193" s="42">
        <v>800</v>
      </c>
      <c r="W193" s="42">
        <v>800</v>
      </c>
      <c r="X193" s="10" t="s">
        <v>954</v>
      </c>
      <c r="Y193" s="10" t="s">
        <v>1291</v>
      </c>
      <c r="Z193" s="10" t="s">
        <v>1292</v>
      </c>
      <c r="AA193" s="15" t="s">
        <v>317</v>
      </c>
      <c r="AB193" s="15" t="s">
        <v>309</v>
      </c>
      <c r="AC193" s="10" t="s">
        <v>309</v>
      </c>
      <c r="AD193" s="15" t="s">
        <v>321</v>
      </c>
      <c r="AE193" s="15" t="s">
        <v>309</v>
      </c>
      <c r="AF193" s="10"/>
      <c r="AG193" s="10" t="s">
        <v>620</v>
      </c>
      <c r="AH193" s="10"/>
      <c r="AI193" s="10">
        <v>1</v>
      </c>
      <c r="AJ193" s="10">
        <v>1</v>
      </c>
      <c r="AK193" s="27"/>
      <c r="AL193" s="29" t="s">
        <v>1293</v>
      </c>
      <c r="AM193" s="15" t="s">
        <v>309</v>
      </c>
      <c r="AN193" s="10" t="s">
        <v>321</v>
      </c>
      <c r="AO193" s="7" t="s">
        <v>1294</v>
      </c>
      <c r="AP193" s="56" t="s">
        <v>1295</v>
      </c>
      <c r="AQ193" s="12" t="s">
        <v>321</v>
      </c>
      <c r="AR193" s="12" t="s">
        <v>309</v>
      </c>
      <c r="AS193" s="13" t="s">
        <v>309</v>
      </c>
      <c r="AT193" s="13" t="s">
        <v>309</v>
      </c>
      <c r="AU193" s="12" t="s">
        <v>309</v>
      </c>
    </row>
    <row r="194" spans="1:47" hidden="1">
      <c r="A194" s="17" t="s">
        <v>1036</v>
      </c>
      <c r="B194" s="16" t="s">
        <v>946</v>
      </c>
      <c r="C194" s="16" t="s">
        <v>1037</v>
      </c>
      <c r="D194" s="17" t="s">
        <v>1038</v>
      </c>
      <c r="E194" s="17" t="s">
        <v>1014</v>
      </c>
      <c r="F194" s="8" t="s">
        <v>1039</v>
      </c>
      <c r="G194" s="33" t="s">
        <v>304</v>
      </c>
      <c r="H194" s="33" t="s">
        <v>305</v>
      </c>
      <c r="I194" s="17"/>
      <c r="J194" s="9" t="s">
        <v>307</v>
      </c>
      <c r="K194" s="8" t="s">
        <v>1040</v>
      </c>
      <c r="L194" s="8" t="s">
        <v>309</v>
      </c>
      <c r="M194" s="8" t="s">
        <v>309</v>
      </c>
      <c r="N194" s="8" t="s">
        <v>323</v>
      </c>
      <c r="O194" s="8" t="s">
        <v>331</v>
      </c>
      <c r="P194" s="121">
        <v>305.66000000000003</v>
      </c>
      <c r="Q194" s="15" t="s">
        <v>1041</v>
      </c>
      <c r="R194" s="15" t="s">
        <v>1042</v>
      </c>
      <c r="S194" s="10" t="s">
        <v>1043</v>
      </c>
      <c r="T194" s="10" t="s">
        <v>1044</v>
      </c>
      <c r="U194" s="42">
        <v>400</v>
      </c>
      <c r="V194" s="42">
        <v>800</v>
      </c>
      <c r="W194" s="42">
        <v>1000</v>
      </c>
      <c r="X194" s="10" t="s">
        <v>954</v>
      </c>
      <c r="Y194" s="10"/>
      <c r="Z194" s="10" t="s">
        <v>1045</v>
      </c>
      <c r="AA194" s="15" t="s">
        <v>317</v>
      </c>
      <c r="AB194" s="15" t="s">
        <v>309</v>
      </c>
      <c r="AC194" s="10" t="s">
        <v>309</v>
      </c>
      <c r="AD194" s="15" t="s">
        <v>321</v>
      </c>
      <c r="AE194" s="15" t="s">
        <v>956</v>
      </c>
      <c r="AF194" s="10"/>
      <c r="AG194" s="10"/>
      <c r="AH194" s="10"/>
      <c r="AI194" s="10">
        <v>1</v>
      </c>
      <c r="AJ194" s="10">
        <v>1</v>
      </c>
      <c r="AK194" s="27" t="s">
        <v>957</v>
      </c>
      <c r="AL194" s="29" t="s">
        <v>957</v>
      </c>
      <c r="AM194" s="15" t="s">
        <v>309</v>
      </c>
      <c r="AN194" s="10" t="s">
        <v>321</v>
      </c>
      <c r="AO194" s="7" t="s">
        <v>1046</v>
      </c>
      <c r="AP194" s="56" t="s">
        <v>1047</v>
      </c>
      <c r="AQ194" s="12" t="s">
        <v>321</v>
      </c>
      <c r="AR194" s="12" t="s">
        <v>309</v>
      </c>
      <c r="AS194" s="13" t="s">
        <v>309</v>
      </c>
      <c r="AT194" s="13" t="s">
        <v>309</v>
      </c>
      <c r="AU194" s="12" t="s">
        <v>309</v>
      </c>
    </row>
    <row r="195" spans="1:47" hidden="1">
      <c r="A195" s="17" t="s">
        <v>1036</v>
      </c>
      <c r="B195" s="16" t="s">
        <v>946</v>
      </c>
      <c r="C195" s="16" t="s">
        <v>1048</v>
      </c>
      <c r="D195" s="17" t="s">
        <v>1049</v>
      </c>
      <c r="E195" s="17" t="s">
        <v>1014</v>
      </c>
      <c r="F195" s="8" t="s">
        <v>1039</v>
      </c>
      <c r="G195" s="33" t="s">
        <v>304</v>
      </c>
      <c r="H195" s="33" t="s">
        <v>305</v>
      </c>
      <c r="I195" s="17"/>
      <c r="J195" s="9" t="s">
        <v>307</v>
      </c>
      <c r="K195" s="8" t="s">
        <v>1040</v>
      </c>
      <c r="L195" s="8" t="s">
        <v>309</v>
      </c>
      <c r="M195" s="8" t="s">
        <v>309</v>
      </c>
      <c r="N195" s="8" t="s">
        <v>323</v>
      </c>
      <c r="O195" s="8" t="s">
        <v>331</v>
      </c>
      <c r="P195" s="121">
        <v>355.25</v>
      </c>
      <c r="Q195" s="15" t="s">
        <v>1041</v>
      </c>
      <c r="R195" s="15" t="s">
        <v>1042</v>
      </c>
      <c r="S195" s="10" t="s">
        <v>1043</v>
      </c>
      <c r="T195" s="10" t="s">
        <v>1044</v>
      </c>
      <c r="U195" s="42">
        <v>400</v>
      </c>
      <c r="V195" s="42">
        <v>800</v>
      </c>
      <c r="W195" s="42">
        <v>1000</v>
      </c>
      <c r="X195" s="10" t="s">
        <v>954</v>
      </c>
      <c r="Y195" s="10"/>
      <c r="Z195" s="10" t="s">
        <v>1050</v>
      </c>
      <c r="AA195" s="15" t="s">
        <v>317</v>
      </c>
      <c r="AB195" s="15" t="s">
        <v>309</v>
      </c>
      <c r="AC195" s="10" t="s">
        <v>321</v>
      </c>
      <c r="AD195" s="15" t="s">
        <v>321</v>
      </c>
      <c r="AE195" s="15" t="s">
        <v>956</v>
      </c>
      <c r="AF195" s="10"/>
      <c r="AG195" s="10"/>
      <c r="AH195" s="10"/>
      <c r="AI195" s="10">
        <v>1</v>
      </c>
      <c r="AJ195" s="10">
        <v>1</v>
      </c>
      <c r="AK195" s="27" t="s">
        <v>957</v>
      </c>
      <c r="AL195" s="29" t="s">
        <v>957</v>
      </c>
      <c r="AM195" s="15" t="s">
        <v>309</v>
      </c>
      <c r="AN195" s="10" t="s">
        <v>321</v>
      </c>
      <c r="AO195" s="7" t="s">
        <v>1051</v>
      </c>
      <c r="AP195" s="56" t="s">
        <v>1052</v>
      </c>
      <c r="AQ195" s="12" t="s">
        <v>321</v>
      </c>
      <c r="AR195" s="12" t="s">
        <v>309</v>
      </c>
      <c r="AS195" s="13" t="s">
        <v>309</v>
      </c>
      <c r="AT195" s="13" t="s">
        <v>309</v>
      </c>
      <c r="AU195" s="12" t="s">
        <v>309</v>
      </c>
    </row>
    <row r="196" spans="1:47" hidden="1">
      <c r="A196" s="17" t="s">
        <v>1036</v>
      </c>
      <c r="B196" s="16" t="s">
        <v>946</v>
      </c>
      <c r="C196" s="16" t="s">
        <v>1053</v>
      </c>
      <c r="D196" s="17" t="s">
        <v>1054</v>
      </c>
      <c r="E196" s="17" t="s">
        <v>1014</v>
      </c>
      <c r="F196" s="8" t="s">
        <v>1039</v>
      </c>
      <c r="G196" s="33" t="s">
        <v>304</v>
      </c>
      <c r="H196" s="33" t="s">
        <v>305</v>
      </c>
      <c r="I196" s="17"/>
      <c r="J196" s="9" t="s">
        <v>307</v>
      </c>
      <c r="K196" s="8" t="s">
        <v>1040</v>
      </c>
      <c r="L196" s="8" t="s">
        <v>309</v>
      </c>
      <c r="M196" s="8" t="s">
        <v>309</v>
      </c>
      <c r="N196" s="8" t="s">
        <v>323</v>
      </c>
      <c r="O196" s="8" t="s">
        <v>331</v>
      </c>
      <c r="P196" s="121">
        <v>272.60000000000002</v>
      </c>
      <c r="Q196" s="15" t="s">
        <v>962</v>
      </c>
      <c r="R196" s="15" t="s">
        <v>1055</v>
      </c>
      <c r="S196" s="10" t="s">
        <v>963</v>
      </c>
      <c r="T196" s="10" t="s">
        <v>964</v>
      </c>
      <c r="U196" s="31">
        <v>400</v>
      </c>
      <c r="V196" s="31">
        <v>800</v>
      </c>
      <c r="W196" s="31">
        <v>5000</v>
      </c>
      <c r="X196" s="10" t="s">
        <v>954</v>
      </c>
      <c r="Y196" s="10"/>
      <c r="Z196" s="10"/>
      <c r="AA196" s="15" t="s">
        <v>322</v>
      </c>
      <c r="AB196" s="15" t="s">
        <v>309</v>
      </c>
      <c r="AC196" s="10" t="s">
        <v>309</v>
      </c>
      <c r="AD196" s="15" t="s">
        <v>321</v>
      </c>
      <c r="AE196" s="15" t="s">
        <v>309</v>
      </c>
      <c r="AF196" s="10" t="s">
        <v>1056</v>
      </c>
      <c r="AG196" s="10" t="s">
        <v>1056</v>
      </c>
      <c r="AH196" s="10"/>
      <c r="AI196" s="10">
        <v>1</v>
      </c>
      <c r="AJ196" s="10">
        <v>1</v>
      </c>
      <c r="AK196" s="27" t="s">
        <v>989</v>
      </c>
      <c r="AL196" s="29" t="s">
        <v>957</v>
      </c>
      <c r="AM196" s="15" t="s">
        <v>309</v>
      </c>
      <c r="AN196" s="10" t="s">
        <v>321</v>
      </c>
      <c r="AO196" s="7" t="s">
        <v>1057</v>
      </c>
      <c r="AP196" s="56" t="s">
        <v>1058</v>
      </c>
      <c r="AQ196" s="12" t="s">
        <v>321</v>
      </c>
      <c r="AR196" s="12" t="s">
        <v>309</v>
      </c>
      <c r="AS196" s="13" t="s">
        <v>309</v>
      </c>
      <c r="AT196" s="13" t="s">
        <v>309</v>
      </c>
      <c r="AU196" s="12" t="s">
        <v>309</v>
      </c>
    </row>
    <row r="197" spans="1:47" hidden="1">
      <c r="A197" s="17" t="s">
        <v>1036</v>
      </c>
      <c r="B197" s="16" t="s">
        <v>946</v>
      </c>
      <c r="C197" s="16" t="s">
        <v>1059</v>
      </c>
      <c r="D197" s="17" t="s">
        <v>1060</v>
      </c>
      <c r="E197" s="17" t="s">
        <v>1014</v>
      </c>
      <c r="F197" s="8" t="s">
        <v>1039</v>
      </c>
      <c r="G197" s="33" t="s">
        <v>304</v>
      </c>
      <c r="H197" s="33" t="s">
        <v>305</v>
      </c>
      <c r="I197" s="17"/>
      <c r="J197" s="9" t="s">
        <v>307</v>
      </c>
      <c r="K197" s="8" t="s">
        <v>1040</v>
      </c>
      <c r="L197" s="8" t="s">
        <v>309</v>
      </c>
      <c r="M197" s="8" t="s">
        <v>309</v>
      </c>
      <c r="N197" s="8" t="s">
        <v>323</v>
      </c>
      <c r="O197" s="8" t="s">
        <v>331</v>
      </c>
      <c r="P197" s="121">
        <v>330.45</v>
      </c>
      <c r="Q197" s="15" t="s">
        <v>962</v>
      </c>
      <c r="R197" s="15" t="s">
        <v>1055</v>
      </c>
      <c r="S197" s="10" t="s">
        <v>963</v>
      </c>
      <c r="T197" s="10" t="s">
        <v>964</v>
      </c>
      <c r="U197" s="31">
        <v>400</v>
      </c>
      <c r="V197" s="31">
        <v>800</v>
      </c>
      <c r="W197" s="31">
        <v>5000</v>
      </c>
      <c r="X197" s="10" t="s">
        <v>954</v>
      </c>
      <c r="Y197" s="10"/>
      <c r="Z197" s="10"/>
      <c r="AA197" s="15" t="s">
        <v>322</v>
      </c>
      <c r="AB197" s="15" t="s">
        <v>309</v>
      </c>
      <c r="AC197" s="10" t="s">
        <v>309</v>
      </c>
      <c r="AD197" s="15" t="s">
        <v>321</v>
      </c>
      <c r="AE197" s="15" t="s">
        <v>956</v>
      </c>
      <c r="AF197" s="10" t="s">
        <v>318</v>
      </c>
      <c r="AG197" s="10" t="s">
        <v>318</v>
      </c>
      <c r="AH197" s="10"/>
      <c r="AI197" s="10">
        <v>1</v>
      </c>
      <c r="AJ197" s="10">
        <v>1</v>
      </c>
      <c r="AK197" s="27" t="s">
        <v>989</v>
      </c>
      <c r="AL197" s="29" t="s">
        <v>957</v>
      </c>
      <c r="AM197" s="15" t="s">
        <v>309</v>
      </c>
      <c r="AN197" s="10" t="s">
        <v>321</v>
      </c>
      <c r="AO197" s="7" t="s">
        <v>1057</v>
      </c>
      <c r="AP197" s="56" t="s">
        <v>1061</v>
      </c>
      <c r="AQ197" s="12" t="s">
        <v>321</v>
      </c>
      <c r="AR197" s="12" t="s">
        <v>309</v>
      </c>
      <c r="AS197" s="13" t="s">
        <v>309</v>
      </c>
      <c r="AT197" s="13" t="s">
        <v>309</v>
      </c>
      <c r="AU197" s="12" t="s">
        <v>309</v>
      </c>
    </row>
    <row r="198" spans="1:47" hidden="1">
      <c r="A198" s="17" t="s">
        <v>1036</v>
      </c>
      <c r="B198" s="16" t="s">
        <v>946</v>
      </c>
      <c r="C198" s="16" t="s">
        <v>1281</v>
      </c>
      <c r="D198" s="17" t="s">
        <v>1282</v>
      </c>
      <c r="E198" s="17" t="s">
        <v>1014</v>
      </c>
      <c r="F198" s="8" t="s">
        <v>1039</v>
      </c>
      <c r="G198" s="33" t="s">
        <v>304</v>
      </c>
      <c r="H198" s="33" t="s">
        <v>305</v>
      </c>
      <c r="I198" s="17"/>
      <c r="J198" s="9" t="s">
        <v>307</v>
      </c>
      <c r="K198" s="8" t="s">
        <v>1040</v>
      </c>
      <c r="L198" s="8" t="s">
        <v>309</v>
      </c>
      <c r="M198" s="8" t="s">
        <v>309</v>
      </c>
      <c r="N198" s="8" t="s">
        <v>323</v>
      </c>
      <c r="O198" s="8" t="s">
        <v>331</v>
      </c>
      <c r="P198" s="121">
        <v>371.78</v>
      </c>
      <c r="Q198" s="15" t="s">
        <v>962</v>
      </c>
      <c r="R198" s="15" t="s">
        <v>1055</v>
      </c>
      <c r="S198" s="10" t="s">
        <v>963</v>
      </c>
      <c r="T198" s="10" t="s">
        <v>964</v>
      </c>
      <c r="U198" s="31">
        <v>400</v>
      </c>
      <c r="V198" s="31">
        <v>1200</v>
      </c>
      <c r="W198" s="31">
        <v>6000</v>
      </c>
      <c r="X198" s="10" t="s">
        <v>954</v>
      </c>
      <c r="Y198" s="10" t="s">
        <v>965</v>
      </c>
      <c r="Z198" s="10"/>
      <c r="AA198" s="15" t="s">
        <v>322</v>
      </c>
      <c r="AB198" s="15" t="s">
        <v>309</v>
      </c>
      <c r="AC198" s="10" t="s">
        <v>309</v>
      </c>
      <c r="AD198" s="15" t="s">
        <v>321</v>
      </c>
      <c r="AE198" s="15" t="s">
        <v>956</v>
      </c>
      <c r="AF198" s="10" t="s">
        <v>318</v>
      </c>
      <c r="AG198" s="10" t="s">
        <v>318</v>
      </c>
      <c r="AH198" s="10"/>
      <c r="AI198" s="10">
        <v>1</v>
      </c>
      <c r="AJ198" s="10">
        <v>1</v>
      </c>
      <c r="AK198" s="27" t="s">
        <v>989</v>
      </c>
      <c r="AL198" s="29" t="s">
        <v>957</v>
      </c>
      <c r="AM198" s="15" t="s">
        <v>309</v>
      </c>
      <c r="AN198" s="10" t="s">
        <v>321</v>
      </c>
      <c r="AO198" s="7" t="s">
        <v>1057</v>
      </c>
      <c r="AP198" s="136" t="s">
        <v>1283</v>
      </c>
      <c r="AQ198" s="12" t="s">
        <v>321</v>
      </c>
      <c r="AR198" s="12" t="s">
        <v>309</v>
      </c>
      <c r="AS198" s="13" t="s">
        <v>309</v>
      </c>
      <c r="AT198" s="13" t="s">
        <v>309</v>
      </c>
      <c r="AU198" s="12" t="s">
        <v>309</v>
      </c>
    </row>
    <row r="199" spans="1:47" hidden="1">
      <c r="A199" s="17" t="s">
        <v>1062</v>
      </c>
      <c r="B199" s="16" t="s">
        <v>946</v>
      </c>
      <c r="C199" s="16" t="s">
        <v>1063</v>
      </c>
      <c r="D199" s="17" t="s">
        <v>1064</v>
      </c>
      <c r="E199" s="17" t="s">
        <v>1065</v>
      </c>
      <c r="F199" s="8" t="s">
        <v>1066</v>
      </c>
      <c r="G199" s="33" t="s">
        <v>304</v>
      </c>
      <c r="H199" s="33" t="s">
        <v>305</v>
      </c>
      <c r="I199" s="17" t="s">
        <v>463</v>
      </c>
      <c r="J199" s="9" t="s">
        <v>307</v>
      </c>
      <c r="K199" s="8" t="s">
        <v>308</v>
      </c>
      <c r="L199" s="8" t="s">
        <v>321</v>
      </c>
      <c r="M199" s="8" t="s">
        <v>309</v>
      </c>
      <c r="N199" s="8" t="s">
        <v>310</v>
      </c>
      <c r="O199" s="8" t="s">
        <v>311</v>
      </c>
      <c r="P199" s="121">
        <v>123.84</v>
      </c>
      <c r="Q199" s="15" t="s">
        <v>429</v>
      </c>
      <c r="R199" s="15" t="s">
        <v>313</v>
      </c>
      <c r="S199" s="10" t="s">
        <v>313</v>
      </c>
      <c r="T199" s="10" t="s">
        <v>313</v>
      </c>
      <c r="U199" s="31">
        <v>100</v>
      </c>
      <c r="V199" s="31">
        <v>1000</v>
      </c>
      <c r="W199" s="31">
        <v>8000</v>
      </c>
      <c r="X199" s="10" t="s">
        <v>1067</v>
      </c>
      <c r="Y199" s="10" t="s">
        <v>1068</v>
      </c>
      <c r="Z199" s="10" t="s">
        <v>1069</v>
      </c>
      <c r="AA199" s="15" t="s">
        <v>309</v>
      </c>
      <c r="AB199" s="15" t="s">
        <v>309</v>
      </c>
      <c r="AC199" s="10" t="s">
        <v>309</v>
      </c>
      <c r="AD199" s="15" t="s">
        <v>321</v>
      </c>
      <c r="AE199" s="15" t="s">
        <v>313</v>
      </c>
      <c r="AF199" s="10" t="s">
        <v>1070</v>
      </c>
      <c r="AG199" s="10" t="s">
        <v>1070</v>
      </c>
      <c r="AH199" s="10" t="s">
        <v>313</v>
      </c>
      <c r="AI199" s="10">
        <v>1</v>
      </c>
      <c r="AJ199" s="10">
        <v>1</v>
      </c>
      <c r="AK199" s="27" t="s">
        <v>1071</v>
      </c>
      <c r="AL199" s="29" t="s">
        <v>1071</v>
      </c>
      <c r="AM199" s="15" t="s">
        <v>309</v>
      </c>
      <c r="AN199" s="10" t="s">
        <v>321</v>
      </c>
      <c r="AO199" s="7" t="s">
        <v>1072</v>
      </c>
      <c r="AP199" s="56" t="s">
        <v>1073</v>
      </c>
      <c r="AQ199" s="12" t="s">
        <v>309</v>
      </c>
      <c r="AR199" s="12" t="s">
        <v>309</v>
      </c>
      <c r="AS199" s="13" t="s">
        <v>309</v>
      </c>
      <c r="AT199" s="13" t="s">
        <v>309</v>
      </c>
      <c r="AU199" s="12" t="s">
        <v>309</v>
      </c>
    </row>
    <row r="200" spans="1:47" hidden="1">
      <c r="A200" s="17" t="s">
        <v>1074</v>
      </c>
      <c r="B200" s="16" t="s">
        <v>946</v>
      </c>
      <c r="C200" s="16" t="s">
        <v>1075</v>
      </c>
      <c r="D200" s="17" t="s">
        <v>1076</v>
      </c>
      <c r="E200" s="17" t="s">
        <v>1065</v>
      </c>
      <c r="F200" s="8" t="s">
        <v>1066</v>
      </c>
      <c r="G200" s="33" t="s">
        <v>304</v>
      </c>
      <c r="H200" s="33" t="s">
        <v>305</v>
      </c>
      <c r="I200" s="17" t="s">
        <v>463</v>
      </c>
      <c r="J200" s="9" t="s">
        <v>307</v>
      </c>
      <c r="K200" s="8" t="s">
        <v>308</v>
      </c>
      <c r="L200" s="8" t="s">
        <v>321</v>
      </c>
      <c r="M200" s="8" t="s">
        <v>321</v>
      </c>
      <c r="N200" s="8" t="s">
        <v>310</v>
      </c>
      <c r="O200" s="8" t="s">
        <v>311</v>
      </c>
      <c r="P200" s="121">
        <v>99.05</v>
      </c>
      <c r="Q200" s="15" t="s">
        <v>429</v>
      </c>
      <c r="R200" s="15" t="s">
        <v>313</v>
      </c>
      <c r="S200" s="10" t="s">
        <v>313</v>
      </c>
      <c r="T200" s="10" t="s">
        <v>313</v>
      </c>
      <c r="U200" s="31">
        <v>100</v>
      </c>
      <c r="V200" s="31">
        <v>1000</v>
      </c>
      <c r="W200" s="31">
        <v>8000</v>
      </c>
      <c r="X200" s="10" t="s">
        <v>1067</v>
      </c>
      <c r="Y200" s="10" t="s">
        <v>1068</v>
      </c>
      <c r="Z200" s="10" t="s">
        <v>1069</v>
      </c>
      <c r="AA200" s="15" t="s">
        <v>309</v>
      </c>
      <c r="AB200" s="15" t="s">
        <v>309</v>
      </c>
      <c r="AC200" s="10" t="s">
        <v>309</v>
      </c>
      <c r="AD200" s="15" t="s">
        <v>321</v>
      </c>
      <c r="AE200" s="15" t="s">
        <v>313</v>
      </c>
      <c r="AF200" s="10" t="s">
        <v>1070</v>
      </c>
      <c r="AG200" s="10" t="s">
        <v>1070</v>
      </c>
      <c r="AH200" s="10" t="s">
        <v>313</v>
      </c>
      <c r="AI200" s="10">
        <v>1</v>
      </c>
      <c r="AJ200" s="10">
        <v>1</v>
      </c>
      <c r="AK200" s="27" t="s">
        <v>1071</v>
      </c>
      <c r="AL200" s="29" t="s">
        <v>1071</v>
      </c>
      <c r="AM200" s="15" t="s">
        <v>309</v>
      </c>
      <c r="AN200" s="10" t="s">
        <v>321</v>
      </c>
      <c r="AO200" s="7" t="s">
        <v>1072</v>
      </c>
      <c r="AP200" s="56" t="s">
        <v>1077</v>
      </c>
      <c r="AQ200" s="12" t="s">
        <v>309</v>
      </c>
      <c r="AR200" s="12" t="s">
        <v>309</v>
      </c>
      <c r="AS200" s="13" t="s">
        <v>309</v>
      </c>
      <c r="AT200" s="13" t="s">
        <v>309</v>
      </c>
      <c r="AU200" s="12" t="s">
        <v>309</v>
      </c>
    </row>
    <row r="201" spans="1:47" hidden="1">
      <c r="A201" s="17" t="s">
        <v>1078</v>
      </c>
      <c r="B201" s="16" t="s">
        <v>946</v>
      </c>
      <c r="C201" s="16" t="s">
        <v>1079</v>
      </c>
      <c r="D201" s="17" t="s">
        <v>1080</v>
      </c>
      <c r="E201" s="17" t="s">
        <v>1065</v>
      </c>
      <c r="F201" s="8" t="s">
        <v>1066</v>
      </c>
      <c r="G201" s="33" t="s">
        <v>304</v>
      </c>
      <c r="H201" s="33" t="s">
        <v>305</v>
      </c>
      <c r="I201" s="17"/>
      <c r="J201" s="9" t="s">
        <v>307</v>
      </c>
      <c r="K201" s="8" t="s">
        <v>308</v>
      </c>
      <c r="L201" s="8" t="s">
        <v>309</v>
      </c>
      <c r="M201" s="8" t="s">
        <v>309</v>
      </c>
      <c r="N201" s="8" t="s">
        <v>310</v>
      </c>
      <c r="O201" s="8" t="s">
        <v>311</v>
      </c>
      <c r="P201" s="121">
        <v>115.58</v>
      </c>
      <c r="Q201" s="15" t="s">
        <v>429</v>
      </c>
      <c r="R201" s="15" t="s">
        <v>313</v>
      </c>
      <c r="S201" s="10" t="s">
        <v>313</v>
      </c>
      <c r="T201" s="10" t="s">
        <v>313</v>
      </c>
      <c r="U201" s="42">
        <v>100</v>
      </c>
      <c r="V201" s="42">
        <v>1500</v>
      </c>
      <c r="W201" s="42">
        <v>10000</v>
      </c>
      <c r="X201" s="10" t="s">
        <v>1081</v>
      </c>
      <c r="Y201" s="10" t="s">
        <v>1082</v>
      </c>
      <c r="Z201" s="10" t="s">
        <v>1069</v>
      </c>
      <c r="AA201" s="15" t="s">
        <v>317</v>
      </c>
      <c r="AB201" s="15" t="s">
        <v>309</v>
      </c>
      <c r="AC201" s="10" t="s">
        <v>309</v>
      </c>
      <c r="AD201" s="15" t="s">
        <v>309</v>
      </c>
      <c r="AE201" s="15" t="s">
        <v>313</v>
      </c>
      <c r="AF201" s="10" t="s">
        <v>620</v>
      </c>
      <c r="AG201" s="10" t="s">
        <v>620</v>
      </c>
      <c r="AH201" s="10" t="s">
        <v>313</v>
      </c>
      <c r="AI201" s="10">
        <v>1</v>
      </c>
      <c r="AJ201" s="10">
        <v>1</v>
      </c>
      <c r="AK201" s="27" t="s">
        <v>1071</v>
      </c>
      <c r="AL201" s="29" t="s">
        <v>1071</v>
      </c>
      <c r="AM201" s="15" t="s">
        <v>309</v>
      </c>
      <c r="AN201" s="10" t="s">
        <v>321</v>
      </c>
      <c r="AO201" s="7" t="s">
        <v>1083</v>
      </c>
      <c r="AP201" s="56" t="s">
        <v>1084</v>
      </c>
      <c r="AQ201" s="12" t="s">
        <v>309</v>
      </c>
      <c r="AR201" s="12" t="s">
        <v>309</v>
      </c>
      <c r="AS201" s="13" t="s">
        <v>309</v>
      </c>
      <c r="AT201" s="13" t="s">
        <v>309</v>
      </c>
      <c r="AU201" s="12" t="s">
        <v>309</v>
      </c>
    </row>
    <row r="202" spans="1:47" hidden="1">
      <c r="A202" s="17" t="s">
        <v>1078</v>
      </c>
      <c r="B202" s="16" t="s">
        <v>946</v>
      </c>
      <c r="C202" s="16" t="s">
        <v>1085</v>
      </c>
      <c r="D202" s="17" t="s">
        <v>1086</v>
      </c>
      <c r="E202" s="17" t="s">
        <v>1065</v>
      </c>
      <c r="F202" s="8" t="s">
        <v>1066</v>
      </c>
      <c r="G202" s="33" t="s">
        <v>304</v>
      </c>
      <c r="H202" s="33" t="s">
        <v>305</v>
      </c>
      <c r="I202" s="17"/>
      <c r="J202" s="9" t="s">
        <v>307</v>
      </c>
      <c r="K202" s="8" t="s">
        <v>308</v>
      </c>
      <c r="L202" s="8" t="s">
        <v>309</v>
      </c>
      <c r="M202" s="8" t="s">
        <v>309</v>
      </c>
      <c r="N202" s="8" t="s">
        <v>310</v>
      </c>
      <c r="O202" s="8" t="s">
        <v>311</v>
      </c>
      <c r="P202" s="121">
        <v>123.84</v>
      </c>
      <c r="Q202" s="15" t="s">
        <v>429</v>
      </c>
      <c r="R202" s="15" t="s">
        <v>313</v>
      </c>
      <c r="S202" s="10" t="s">
        <v>313</v>
      </c>
      <c r="T202" s="10" t="s">
        <v>313</v>
      </c>
      <c r="U202" s="42">
        <v>100</v>
      </c>
      <c r="V202" s="42">
        <v>1500</v>
      </c>
      <c r="W202" s="42">
        <v>10000</v>
      </c>
      <c r="X202" s="10" t="s">
        <v>1081</v>
      </c>
      <c r="Y202" s="10" t="s">
        <v>1082</v>
      </c>
      <c r="Z202" s="10" t="s">
        <v>1069</v>
      </c>
      <c r="AA202" s="15" t="s">
        <v>317</v>
      </c>
      <c r="AB202" s="15" t="s">
        <v>309</v>
      </c>
      <c r="AC202" s="10" t="s">
        <v>309</v>
      </c>
      <c r="AD202" s="15" t="s">
        <v>321</v>
      </c>
      <c r="AE202" s="15" t="s">
        <v>313</v>
      </c>
      <c r="AF202" s="10" t="s">
        <v>620</v>
      </c>
      <c r="AG202" s="10" t="s">
        <v>620</v>
      </c>
      <c r="AH202" s="10" t="s">
        <v>313</v>
      </c>
      <c r="AI202" s="10">
        <v>1</v>
      </c>
      <c r="AJ202" s="10">
        <v>1</v>
      </c>
      <c r="AK202" s="27" t="s">
        <v>1071</v>
      </c>
      <c r="AL202" s="29" t="s">
        <v>1071</v>
      </c>
      <c r="AM202" s="15" t="s">
        <v>309</v>
      </c>
      <c r="AN202" s="10" t="s">
        <v>321</v>
      </c>
      <c r="AO202" s="7" t="s">
        <v>1087</v>
      </c>
      <c r="AP202" s="56" t="s">
        <v>1088</v>
      </c>
      <c r="AQ202" s="12" t="s">
        <v>309</v>
      </c>
      <c r="AR202" s="12" t="s">
        <v>309</v>
      </c>
      <c r="AS202" s="13" t="s">
        <v>309</v>
      </c>
      <c r="AT202" s="13" t="s">
        <v>309</v>
      </c>
      <c r="AU202" s="12" t="s">
        <v>309</v>
      </c>
    </row>
    <row r="203" spans="1:47" s="131" customFormat="1" hidden="1">
      <c r="A203" s="8" t="s">
        <v>1062</v>
      </c>
      <c r="B203" s="7" t="s">
        <v>946</v>
      </c>
      <c r="C203" s="7" t="s">
        <v>1089</v>
      </c>
      <c r="D203" s="8" t="s">
        <v>1090</v>
      </c>
      <c r="E203" s="8" t="s">
        <v>1065</v>
      </c>
      <c r="F203" s="8" t="s">
        <v>1091</v>
      </c>
      <c r="G203" s="33" t="s">
        <v>304</v>
      </c>
      <c r="H203" s="33" t="s">
        <v>305</v>
      </c>
      <c r="I203" s="8" t="s">
        <v>463</v>
      </c>
      <c r="J203" s="9" t="s">
        <v>307</v>
      </c>
      <c r="K203" s="8" t="s">
        <v>308</v>
      </c>
      <c r="L203" s="8" t="s">
        <v>309</v>
      </c>
      <c r="M203" s="8" t="s">
        <v>309</v>
      </c>
      <c r="N203" s="8" t="s">
        <v>310</v>
      </c>
      <c r="O203" s="8" t="s">
        <v>311</v>
      </c>
      <c r="P203" s="121">
        <v>165.17</v>
      </c>
      <c r="Q203" s="15" t="s">
        <v>1092</v>
      </c>
      <c r="R203" s="15" t="s">
        <v>313</v>
      </c>
      <c r="S203" s="10" t="s">
        <v>313</v>
      </c>
      <c r="T203" s="10" t="s">
        <v>313</v>
      </c>
      <c r="U203" s="42">
        <v>150</v>
      </c>
      <c r="V203" s="42">
        <v>1500</v>
      </c>
      <c r="W203" s="42">
        <v>10000</v>
      </c>
      <c r="X203" s="10" t="s">
        <v>979</v>
      </c>
      <c r="Y203" s="10" t="s">
        <v>1093</v>
      </c>
      <c r="Z203" s="10" t="s">
        <v>1069</v>
      </c>
      <c r="AA203" s="15" t="s">
        <v>322</v>
      </c>
      <c r="AB203" s="15" t="s">
        <v>309</v>
      </c>
      <c r="AC203" s="10" t="s">
        <v>309</v>
      </c>
      <c r="AD203" s="15" t="s">
        <v>321</v>
      </c>
      <c r="AE203" s="15" t="s">
        <v>313</v>
      </c>
      <c r="AF203" s="10" t="s">
        <v>620</v>
      </c>
      <c r="AG203" s="10" t="s">
        <v>620</v>
      </c>
      <c r="AH203" s="10" t="s">
        <v>313</v>
      </c>
      <c r="AI203" s="10">
        <v>1</v>
      </c>
      <c r="AJ203" s="10">
        <v>1</v>
      </c>
      <c r="AK203" s="27" t="s">
        <v>1071</v>
      </c>
      <c r="AL203" s="29" t="s">
        <v>1071</v>
      </c>
      <c r="AM203" s="15" t="s">
        <v>309</v>
      </c>
      <c r="AN203" s="10" t="s">
        <v>321</v>
      </c>
      <c r="AO203" s="7" t="s">
        <v>1094</v>
      </c>
      <c r="AP203" s="56" t="s">
        <v>1095</v>
      </c>
      <c r="AQ203" s="129" t="s">
        <v>309</v>
      </c>
      <c r="AR203" s="129" t="s">
        <v>309</v>
      </c>
      <c r="AS203" s="130" t="s">
        <v>309</v>
      </c>
      <c r="AT203" s="130" t="s">
        <v>309</v>
      </c>
      <c r="AU203" s="129" t="s">
        <v>309</v>
      </c>
    </row>
    <row r="204" spans="1:47" s="131" customFormat="1" hidden="1">
      <c r="A204" s="8" t="s">
        <v>1074</v>
      </c>
      <c r="B204" s="7" t="s">
        <v>946</v>
      </c>
      <c r="C204" s="7" t="s">
        <v>1096</v>
      </c>
      <c r="D204" s="8" t="s">
        <v>1097</v>
      </c>
      <c r="E204" s="8" t="s">
        <v>1065</v>
      </c>
      <c r="F204" s="8" t="s">
        <v>1091</v>
      </c>
      <c r="G204" s="33" t="s">
        <v>304</v>
      </c>
      <c r="H204" s="33" t="s">
        <v>305</v>
      </c>
      <c r="I204" s="8" t="s">
        <v>463</v>
      </c>
      <c r="J204" s="9" t="s">
        <v>307</v>
      </c>
      <c r="K204" s="8" t="s">
        <v>308</v>
      </c>
      <c r="L204" s="8" t="s">
        <v>321</v>
      </c>
      <c r="M204" s="8" t="s">
        <v>321</v>
      </c>
      <c r="N204" s="8" t="s">
        <v>310</v>
      </c>
      <c r="O204" s="8" t="s">
        <v>311</v>
      </c>
      <c r="P204" s="121">
        <v>132.11000000000001</v>
      </c>
      <c r="Q204" s="15" t="s">
        <v>1092</v>
      </c>
      <c r="R204" s="15" t="s">
        <v>313</v>
      </c>
      <c r="S204" s="10" t="s">
        <v>313</v>
      </c>
      <c r="T204" s="10" t="s">
        <v>313</v>
      </c>
      <c r="U204" s="42">
        <v>150</v>
      </c>
      <c r="V204" s="42">
        <v>1500</v>
      </c>
      <c r="W204" s="42">
        <v>10000</v>
      </c>
      <c r="X204" s="10" t="s">
        <v>979</v>
      </c>
      <c r="Y204" s="10" t="s">
        <v>1093</v>
      </c>
      <c r="Z204" s="10" t="s">
        <v>1069</v>
      </c>
      <c r="AA204" s="15" t="s">
        <v>322</v>
      </c>
      <c r="AB204" s="15" t="s">
        <v>309</v>
      </c>
      <c r="AC204" s="10" t="s">
        <v>309</v>
      </c>
      <c r="AD204" s="15" t="s">
        <v>321</v>
      </c>
      <c r="AE204" s="15" t="s">
        <v>313</v>
      </c>
      <c r="AF204" s="10" t="s">
        <v>620</v>
      </c>
      <c r="AG204" s="10" t="s">
        <v>620</v>
      </c>
      <c r="AH204" s="10" t="s">
        <v>313</v>
      </c>
      <c r="AI204" s="10">
        <v>1</v>
      </c>
      <c r="AJ204" s="10">
        <v>1</v>
      </c>
      <c r="AK204" s="27" t="s">
        <v>1071</v>
      </c>
      <c r="AL204" s="29" t="s">
        <v>1071</v>
      </c>
      <c r="AM204" s="15" t="s">
        <v>309</v>
      </c>
      <c r="AN204" s="10" t="s">
        <v>321</v>
      </c>
      <c r="AO204" s="7" t="s">
        <v>1098</v>
      </c>
      <c r="AP204" s="56" t="s">
        <v>1099</v>
      </c>
      <c r="AQ204" s="129" t="s">
        <v>321</v>
      </c>
      <c r="AR204" s="129" t="s">
        <v>309</v>
      </c>
      <c r="AS204" s="130" t="s">
        <v>309</v>
      </c>
      <c r="AT204" s="130" t="s">
        <v>309</v>
      </c>
      <c r="AU204" s="129" t="s">
        <v>309</v>
      </c>
    </row>
    <row r="205" spans="1:47" s="131" customFormat="1" hidden="1">
      <c r="A205" s="8" t="s">
        <v>1100</v>
      </c>
      <c r="B205" s="7" t="s">
        <v>946</v>
      </c>
      <c r="C205" s="7" t="s">
        <v>1101</v>
      </c>
      <c r="D205" s="8" t="s">
        <v>1102</v>
      </c>
      <c r="E205" s="8" t="s">
        <v>1065</v>
      </c>
      <c r="F205" s="8" t="s">
        <v>1091</v>
      </c>
      <c r="G205" s="33" t="s">
        <v>304</v>
      </c>
      <c r="H205" s="33" t="s">
        <v>305</v>
      </c>
      <c r="I205" s="8" t="s">
        <v>463</v>
      </c>
      <c r="J205" s="9" t="s">
        <v>307</v>
      </c>
      <c r="K205" s="8" t="s">
        <v>308</v>
      </c>
      <c r="L205" s="8" t="s">
        <v>309</v>
      </c>
      <c r="M205" s="8" t="s">
        <v>309</v>
      </c>
      <c r="N205" s="8" t="s">
        <v>310</v>
      </c>
      <c r="O205" s="8" t="s">
        <v>311</v>
      </c>
      <c r="P205" s="121">
        <v>206.49</v>
      </c>
      <c r="Q205" s="15" t="s">
        <v>1103</v>
      </c>
      <c r="R205" s="15" t="s">
        <v>313</v>
      </c>
      <c r="S205" s="10" t="s">
        <v>313</v>
      </c>
      <c r="T205" s="10" t="s">
        <v>313</v>
      </c>
      <c r="U205" s="42">
        <v>250</v>
      </c>
      <c r="V205" s="42">
        <v>2500</v>
      </c>
      <c r="W205" s="42">
        <v>20000</v>
      </c>
      <c r="X205" s="10" t="s">
        <v>979</v>
      </c>
      <c r="Y205" s="10" t="s">
        <v>363</v>
      </c>
      <c r="Z205" s="10" t="s">
        <v>1069</v>
      </c>
      <c r="AA205" s="15" t="s">
        <v>322</v>
      </c>
      <c r="AB205" s="15" t="s">
        <v>309</v>
      </c>
      <c r="AC205" s="10" t="s">
        <v>309</v>
      </c>
      <c r="AD205" s="15" t="s">
        <v>321</v>
      </c>
      <c r="AE205" s="15" t="s">
        <v>313</v>
      </c>
      <c r="AF205" s="10" t="s">
        <v>318</v>
      </c>
      <c r="AG205" s="10" t="s">
        <v>318</v>
      </c>
      <c r="AH205" s="10" t="s">
        <v>313</v>
      </c>
      <c r="AI205" s="10">
        <v>1</v>
      </c>
      <c r="AJ205" s="10">
        <v>1</v>
      </c>
      <c r="AK205" s="27" t="s">
        <v>1104</v>
      </c>
      <c r="AL205" s="29" t="s">
        <v>1104</v>
      </c>
      <c r="AM205" s="15" t="s">
        <v>309</v>
      </c>
      <c r="AN205" s="10" t="s">
        <v>321</v>
      </c>
      <c r="AO205" s="7" t="s">
        <v>1105</v>
      </c>
      <c r="AP205" s="56" t="s">
        <v>1106</v>
      </c>
      <c r="AQ205" s="129" t="s">
        <v>309</v>
      </c>
      <c r="AR205" s="129" t="s">
        <v>309</v>
      </c>
      <c r="AS205" s="130" t="s">
        <v>309</v>
      </c>
      <c r="AT205" s="130" t="s">
        <v>309</v>
      </c>
      <c r="AU205" s="129" t="s">
        <v>309</v>
      </c>
    </row>
    <row r="206" spans="1:47" hidden="1">
      <c r="A206" s="17" t="s">
        <v>1062</v>
      </c>
      <c r="B206" s="16" t="s">
        <v>946</v>
      </c>
      <c r="C206" s="16" t="s">
        <v>1271</v>
      </c>
      <c r="D206" s="17" t="s">
        <v>1272</v>
      </c>
      <c r="E206" s="17" t="s">
        <v>1065</v>
      </c>
      <c r="F206" s="8" t="s">
        <v>1284</v>
      </c>
      <c r="G206" s="33" t="s">
        <v>304</v>
      </c>
      <c r="H206" s="33" t="s">
        <v>305</v>
      </c>
      <c r="I206" s="17" t="s">
        <v>463</v>
      </c>
      <c r="J206" s="9" t="s">
        <v>1273</v>
      </c>
      <c r="K206" s="8" t="s">
        <v>308</v>
      </c>
      <c r="L206" s="8" t="s">
        <v>321</v>
      </c>
      <c r="M206" s="8" t="s">
        <v>309</v>
      </c>
      <c r="N206" s="8" t="s">
        <v>310</v>
      </c>
      <c r="O206" s="8" t="s">
        <v>311</v>
      </c>
      <c r="P206" s="121">
        <v>223.02</v>
      </c>
      <c r="Q206" s="15" t="s">
        <v>614</v>
      </c>
      <c r="R206" s="15" t="s">
        <v>313</v>
      </c>
      <c r="S206" s="10"/>
      <c r="T206" s="10" t="s">
        <v>313</v>
      </c>
      <c r="U206" s="31">
        <v>350</v>
      </c>
      <c r="V206" s="31">
        <v>2500</v>
      </c>
      <c r="W206" s="31">
        <v>50000</v>
      </c>
      <c r="X206" s="10" t="s">
        <v>1081</v>
      </c>
      <c r="Y206" s="10" t="s">
        <v>363</v>
      </c>
      <c r="Z206" s="10"/>
      <c r="AA206" s="15" t="s">
        <v>322</v>
      </c>
      <c r="AB206" s="15" t="s">
        <v>309</v>
      </c>
      <c r="AC206" s="10" t="s">
        <v>309</v>
      </c>
      <c r="AD206" s="15" t="s">
        <v>309</v>
      </c>
      <c r="AE206" s="15"/>
      <c r="AF206" s="10" t="s">
        <v>318</v>
      </c>
      <c r="AG206" s="10" t="s">
        <v>318</v>
      </c>
      <c r="AH206" s="10" t="s">
        <v>313</v>
      </c>
      <c r="AI206" s="10">
        <v>1</v>
      </c>
      <c r="AJ206" s="10">
        <v>1</v>
      </c>
      <c r="AK206" s="27"/>
      <c r="AL206" s="29" t="s">
        <v>989</v>
      </c>
      <c r="AM206" s="15" t="s">
        <v>309</v>
      </c>
      <c r="AN206" s="10" t="s">
        <v>321</v>
      </c>
      <c r="AO206" s="7"/>
      <c r="AP206" s="136" t="s">
        <v>1278</v>
      </c>
      <c r="AQ206" s="12" t="s">
        <v>309</v>
      </c>
      <c r="AR206" s="12" t="s">
        <v>309</v>
      </c>
      <c r="AS206" s="13" t="s">
        <v>309</v>
      </c>
      <c r="AT206" s="13" t="s">
        <v>309</v>
      </c>
      <c r="AU206" s="12" t="s">
        <v>309</v>
      </c>
    </row>
    <row r="207" spans="1:47" hidden="1">
      <c r="A207" s="17" t="s">
        <v>1062</v>
      </c>
      <c r="B207" s="16" t="s">
        <v>946</v>
      </c>
      <c r="C207" s="16" t="s">
        <v>1274</v>
      </c>
      <c r="D207" s="17" t="s">
        <v>1275</v>
      </c>
      <c r="E207" s="17" t="s">
        <v>1065</v>
      </c>
      <c r="F207" s="8" t="s">
        <v>1284</v>
      </c>
      <c r="G207" s="33" t="s">
        <v>304</v>
      </c>
      <c r="H207" s="33" t="s">
        <v>305</v>
      </c>
      <c r="I207" s="17" t="s">
        <v>463</v>
      </c>
      <c r="J207" s="9" t="s">
        <v>1273</v>
      </c>
      <c r="K207" s="8" t="s">
        <v>308</v>
      </c>
      <c r="L207" s="8" t="s">
        <v>321</v>
      </c>
      <c r="M207" s="8" t="s">
        <v>309</v>
      </c>
      <c r="N207" s="8" t="s">
        <v>310</v>
      </c>
      <c r="O207" s="8" t="s">
        <v>311</v>
      </c>
      <c r="P207" s="121">
        <v>239.55</v>
      </c>
      <c r="Q207" s="15" t="s">
        <v>614</v>
      </c>
      <c r="R207" s="15" t="s">
        <v>313</v>
      </c>
      <c r="S207" s="10"/>
      <c r="T207" s="10" t="s">
        <v>313</v>
      </c>
      <c r="U207" s="31">
        <v>350</v>
      </c>
      <c r="V207" s="31">
        <v>2500</v>
      </c>
      <c r="W207" s="31">
        <v>50000</v>
      </c>
      <c r="X207" s="10" t="s">
        <v>1081</v>
      </c>
      <c r="Y207" s="10" t="s">
        <v>363</v>
      </c>
      <c r="Z207" s="10"/>
      <c r="AA207" s="15" t="s">
        <v>322</v>
      </c>
      <c r="AB207" s="15" t="s">
        <v>309</v>
      </c>
      <c r="AC207" s="10" t="s">
        <v>309</v>
      </c>
      <c r="AD207" s="15" t="s">
        <v>321</v>
      </c>
      <c r="AE207" s="15"/>
      <c r="AF207" s="10" t="s">
        <v>318</v>
      </c>
      <c r="AG207" s="10" t="s">
        <v>318</v>
      </c>
      <c r="AH207" s="10" t="s">
        <v>313</v>
      </c>
      <c r="AI207" s="10">
        <v>1</v>
      </c>
      <c r="AJ207" s="10">
        <v>1</v>
      </c>
      <c r="AK207" s="27"/>
      <c r="AL207" s="29" t="s">
        <v>989</v>
      </c>
      <c r="AM207" s="15" t="s">
        <v>309</v>
      </c>
      <c r="AN207" s="10" t="s">
        <v>321</v>
      </c>
      <c r="AO207" s="7"/>
      <c r="AP207" s="136" t="s">
        <v>1279</v>
      </c>
      <c r="AQ207" s="12" t="s">
        <v>309</v>
      </c>
      <c r="AR207" s="12" t="s">
        <v>309</v>
      </c>
      <c r="AS207" s="13" t="s">
        <v>309</v>
      </c>
      <c r="AT207" s="13" t="s">
        <v>309</v>
      </c>
      <c r="AU207" s="12" t="s">
        <v>309</v>
      </c>
    </row>
    <row r="208" spans="1:47" hidden="1">
      <c r="A208" s="17" t="s">
        <v>1074</v>
      </c>
      <c r="B208" s="16" t="s">
        <v>946</v>
      </c>
      <c r="C208" s="16" t="s">
        <v>1276</v>
      </c>
      <c r="D208" s="17" t="s">
        <v>1277</v>
      </c>
      <c r="E208" s="17" t="s">
        <v>1065</v>
      </c>
      <c r="F208" s="8" t="s">
        <v>1284</v>
      </c>
      <c r="G208" s="33" t="s">
        <v>304</v>
      </c>
      <c r="H208" s="33" t="s">
        <v>305</v>
      </c>
      <c r="I208" s="17" t="s">
        <v>463</v>
      </c>
      <c r="J208" s="9" t="s">
        <v>1273</v>
      </c>
      <c r="K208" s="8" t="s">
        <v>308</v>
      </c>
      <c r="L208" s="8" t="s">
        <v>321</v>
      </c>
      <c r="M208" s="8" t="s">
        <v>321</v>
      </c>
      <c r="N208" s="8" t="s">
        <v>310</v>
      </c>
      <c r="O208" s="8" t="s">
        <v>311</v>
      </c>
      <c r="P208" s="121">
        <v>189.96</v>
      </c>
      <c r="Q208" s="15" t="s">
        <v>614</v>
      </c>
      <c r="R208" s="15" t="s">
        <v>313</v>
      </c>
      <c r="S208" s="10"/>
      <c r="T208" s="10" t="s">
        <v>313</v>
      </c>
      <c r="U208" s="31">
        <v>350</v>
      </c>
      <c r="V208" s="31">
        <v>2500</v>
      </c>
      <c r="W208" s="31">
        <v>50000</v>
      </c>
      <c r="X208" s="10" t="s">
        <v>1081</v>
      </c>
      <c r="Y208" s="10" t="s">
        <v>363</v>
      </c>
      <c r="Z208" s="10"/>
      <c r="AA208" s="15" t="s">
        <v>322</v>
      </c>
      <c r="AB208" s="15" t="s">
        <v>309</v>
      </c>
      <c r="AC208" s="10" t="s">
        <v>309</v>
      </c>
      <c r="AD208" s="15" t="s">
        <v>321</v>
      </c>
      <c r="AE208" s="15"/>
      <c r="AF208" s="10" t="s">
        <v>318</v>
      </c>
      <c r="AG208" s="10" t="s">
        <v>318</v>
      </c>
      <c r="AH208" s="10" t="s">
        <v>313</v>
      </c>
      <c r="AI208" s="10">
        <v>1</v>
      </c>
      <c r="AJ208" s="10">
        <v>1</v>
      </c>
      <c r="AK208" s="27"/>
      <c r="AL208" s="29" t="s">
        <v>989</v>
      </c>
      <c r="AM208" s="15" t="s">
        <v>309</v>
      </c>
      <c r="AN208" s="10" t="s">
        <v>321</v>
      </c>
      <c r="AO208" s="7"/>
      <c r="AP208" s="136" t="s">
        <v>1280</v>
      </c>
      <c r="AQ208" s="12" t="s">
        <v>309</v>
      </c>
      <c r="AR208" s="12" t="s">
        <v>309</v>
      </c>
      <c r="AS208" s="13" t="s">
        <v>309</v>
      </c>
      <c r="AT208" s="13" t="s">
        <v>309</v>
      </c>
      <c r="AU208" s="12" t="s">
        <v>309</v>
      </c>
    </row>
    <row r="209" spans="1:47" s="131" customFormat="1" hidden="1">
      <c r="A209" s="17" t="s">
        <v>1062</v>
      </c>
      <c r="B209" s="16" t="s">
        <v>946</v>
      </c>
      <c r="C209" s="16" t="s">
        <v>1116</v>
      </c>
      <c r="D209" s="17" t="s">
        <v>1117</v>
      </c>
      <c r="E209" s="17" t="s">
        <v>1065</v>
      </c>
      <c r="F209" s="8" t="s">
        <v>1066</v>
      </c>
      <c r="G209" s="33" t="s">
        <v>304</v>
      </c>
      <c r="H209" s="33" t="s">
        <v>305</v>
      </c>
      <c r="I209" s="17" t="s">
        <v>463</v>
      </c>
      <c r="J209" s="9" t="s">
        <v>307</v>
      </c>
      <c r="K209" s="8" t="s">
        <v>308</v>
      </c>
      <c r="L209" s="8" t="s">
        <v>321</v>
      </c>
      <c r="M209" s="8" t="s">
        <v>321</v>
      </c>
      <c r="N209" s="8" t="s">
        <v>323</v>
      </c>
      <c r="O209" s="8" t="s">
        <v>311</v>
      </c>
      <c r="P209" s="121">
        <v>165.17</v>
      </c>
      <c r="Q209" s="15" t="s">
        <v>429</v>
      </c>
      <c r="R209" s="15" t="s">
        <v>313</v>
      </c>
      <c r="S209" s="10" t="s">
        <v>429</v>
      </c>
      <c r="T209" s="10" t="s">
        <v>313</v>
      </c>
      <c r="U209" s="31">
        <v>100</v>
      </c>
      <c r="V209" s="31">
        <v>1000</v>
      </c>
      <c r="W209" s="31">
        <v>8000</v>
      </c>
      <c r="X209" s="10" t="s">
        <v>1067</v>
      </c>
      <c r="Y209" s="10" t="s">
        <v>1068</v>
      </c>
      <c r="Z209" s="10" t="s">
        <v>1069</v>
      </c>
      <c r="AA209" s="15" t="s">
        <v>309</v>
      </c>
      <c r="AB209" s="15" t="s">
        <v>309</v>
      </c>
      <c r="AC209" s="10" t="s">
        <v>309</v>
      </c>
      <c r="AD209" s="15" t="s">
        <v>321</v>
      </c>
      <c r="AE209" s="15" t="s">
        <v>313</v>
      </c>
      <c r="AF209" s="10" t="s">
        <v>1070</v>
      </c>
      <c r="AG209" s="10" t="s">
        <v>1070</v>
      </c>
      <c r="AH209" s="10" t="s">
        <v>313</v>
      </c>
      <c r="AI209" s="10">
        <v>1</v>
      </c>
      <c r="AJ209" s="10">
        <v>1</v>
      </c>
      <c r="AK209" s="27" t="s">
        <v>1071</v>
      </c>
      <c r="AL209" s="29" t="s">
        <v>1071</v>
      </c>
      <c r="AM209" s="15" t="s">
        <v>309</v>
      </c>
      <c r="AN209" s="10" t="s">
        <v>321</v>
      </c>
      <c r="AO209" s="7" t="s">
        <v>1118</v>
      </c>
      <c r="AP209" s="136" t="s">
        <v>1119</v>
      </c>
      <c r="AQ209" s="12" t="s">
        <v>309</v>
      </c>
      <c r="AR209" s="12" t="s">
        <v>309</v>
      </c>
      <c r="AS209" s="13" t="s">
        <v>309</v>
      </c>
      <c r="AT209" s="13" t="s">
        <v>309</v>
      </c>
      <c r="AU209" s="12" t="s">
        <v>309</v>
      </c>
    </row>
    <row r="210" spans="1:47" s="131" customFormat="1" hidden="1">
      <c r="A210" s="17" t="s">
        <v>1074</v>
      </c>
      <c r="B210" s="16" t="s">
        <v>946</v>
      </c>
      <c r="C210" s="16" t="s">
        <v>1120</v>
      </c>
      <c r="D210" s="17" t="s">
        <v>1121</v>
      </c>
      <c r="E210" s="17" t="s">
        <v>1065</v>
      </c>
      <c r="F210" s="8" t="s">
        <v>1066</v>
      </c>
      <c r="G210" s="33" t="s">
        <v>304</v>
      </c>
      <c r="H210" s="33" t="s">
        <v>305</v>
      </c>
      <c r="I210" s="17" t="s">
        <v>463</v>
      </c>
      <c r="J210" s="9" t="s">
        <v>307</v>
      </c>
      <c r="K210" s="8" t="s">
        <v>308</v>
      </c>
      <c r="L210" s="8" t="s">
        <v>321</v>
      </c>
      <c r="M210" s="8" t="s">
        <v>321</v>
      </c>
      <c r="N210" s="8" t="s">
        <v>323</v>
      </c>
      <c r="O210" s="8" t="s">
        <v>311</v>
      </c>
      <c r="P210" s="121">
        <v>132.11000000000001</v>
      </c>
      <c r="Q210" s="15" t="s">
        <v>429</v>
      </c>
      <c r="R210" s="15" t="s">
        <v>313</v>
      </c>
      <c r="S210" s="10" t="s">
        <v>429</v>
      </c>
      <c r="T210" s="10" t="s">
        <v>313</v>
      </c>
      <c r="U210" s="31">
        <v>100</v>
      </c>
      <c r="V210" s="31">
        <v>1000</v>
      </c>
      <c r="W210" s="31">
        <v>8000</v>
      </c>
      <c r="X210" s="10" t="s">
        <v>1067</v>
      </c>
      <c r="Y210" s="10" t="s">
        <v>1068</v>
      </c>
      <c r="Z210" s="10" t="s">
        <v>1069</v>
      </c>
      <c r="AA210" s="15" t="s">
        <v>309</v>
      </c>
      <c r="AB210" s="15" t="s">
        <v>309</v>
      </c>
      <c r="AC210" s="10" t="s">
        <v>309</v>
      </c>
      <c r="AD210" s="15" t="s">
        <v>321</v>
      </c>
      <c r="AE210" s="15" t="s">
        <v>313</v>
      </c>
      <c r="AF210" s="10" t="s">
        <v>1070</v>
      </c>
      <c r="AG210" s="10" t="s">
        <v>1070</v>
      </c>
      <c r="AH210" s="10" t="s">
        <v>313</v>
      </c>
      <c r="AI210" s="10">
        <v>1</v>
      </c>
      <c r="AJ210" s="10">
        <v>1</v>
      </c>
      <c r="AK210" s="27" t="s">
        <v>1071</v>
      </c>
      <c r="AL210" s="29" t="s">
        <v>1071</v>
      </c>
      <c r="AM210" s="15" t="s">
        <v>309</v>
      </c>
      <c r="AN210" s="10" t="s">
        <v>321</v>
      </c>
      <c r="AO210" s="7" t="s">
        <v>1118</v>
      </c>
      <c r="AP210" s="56" t="s">
        <v>1122</v>
      </c>
      <c r="AQ210" s="12" t="s">
        <v>309</v>
      </c>
      <c r="AR210" s="12" t="s">
        <v>309</v>
      </c>
      <c r="AS210" s="13" t="s">
        <v>309</v>
      </c>
      <c r="AT210" s="13" t="s">
        <v>309</v>
      </c>
      <c r="AU210" s="12" t="s">
        <v>309</v>
      </c>
    </row>
    <row r="211" spans="1:47" s="131" customFormat="1" hidden="1">
      <c r="A211" s="8" t="s">
        <v>1062</v>
      </c>
      <c r="B211" s="7" t="s">
        <v>946</v>
      </c>
      <c r="C211" s="7" t="s">
        <v>1123</v>
      </c>
      <c r="D211" s="8" t="s">
        <v>1124</v>
      </c>
      <c r="E211" s="8" t="s">
        <v>1065</v>
      </c>
      <c r="F211" s="8" t="s">
        <v>1091</v>
      </c>
      <c r="G211" s="33" t="s">
        <v>304</v>
      </c>
      <c r="H211" s="33" t="s">
        <v>305</v>
      </c>
      <c r="I211" s="8" t="s">
        <v>463</v>
      </c>
      <c r="J211" s="9" t="s">
        <v>307</v>
      </c>
      <c r="K211" s="8" t="s">
        <v>308</v>
      </c>
      <c r="L211" s="8" t="s">
        <v>309</v>
      </c>
      <c r="M211" s="8" t="s">
        <v>309</v>
      </c>
      <c r="N211" s="8" t="s">
        <v>323</v>
      </c>
      <c r="O211" s="8" t="s">
        <v>311</v>
      </c>
      <c r="P211" s="121">
        <v>223.02</v>
      </c>
      <c r="Q211" s="15" t="s">
        <v>1092</v>
      </c>
      <c r="R211" s="15" t="s">
        <v>313</v>
      </c>
      <c r="S211" s="10" t="s">
        <v>1125</v>
      </c>
      <c r="T211" s="10" t="s">
        <v>313</v>
      </c>
      <c r="U211" s="42">
        <v>200</v>
      </c>
      <c r="V211" s="42">
        <v>2000</v>
      </c>
      <c r="W211" s="42">
        <v>20000</v>
      </c>
      <c r="X211" s="10" t="s">
        <v>979</v>
      </c>
      <c r="Y211" s="10" t="s">
        <v>1068</v>
      </c>
      <c r="Z211" s="10" t="s">
        <v>1069</v>
      </c>
      <c r="AA211" s="15" t="s">
        <v>322</v>
      </c>
      <c r="AB211" s="15" t="s">
        <v>309</v>
      </c>
      <c r="AC211" s="10" t="s">
        <v>309</v>
      </c>
      <c r="AD211" s="15" t="s">
        <v>321</v>
      </c>
      <c r="AE211" s="15" t="s">
        <v>313</v>
      </c>
      <c r="AF211" s="10" t="s">
        <v>620</v>
      </c>
      <c r="AG211" s="10" t="s">
        <v>620</v>
      </c>
      <c r="AH211" s="10" t="s">
        <v>313</v>
      </c>
      <c r="AI211" s="10">
        <v>1</v>
      </c>
      <c r="AJ211" s="10">
        <v>1</v>
      </c>
      <c r="AK211" s="27" t="s">
        <v>1071</v>
      </c>
      <c r="AL211" s="29" t="s">
        <v>1071</v>
      </c>
      <c r="AM211" s="15" t="s">
        <v>309</v>
      </c>
      <c r="AN211" s="10" t="s">
        <v>321</v>
      </c>
      <c r="AO211" s="7" t="s">
        <v>1126</v>
      </c>
      <c r="AP211" s="56" t="s">
        <v>1127</v>
      </c>
      <c r="AQ211" s="129" t="s">
        <v>309</v>
      </c>
      <c r="AR211" s="129" t="s">
        <v>309</v>
      </c>
      <c r="AS211" s="130" t="s">
        <v>309</v>
      </c>
      <c r="AT211" s="130" t="s">
        <v>309</v>
      </c>
      <c r="AU211" s="129" t="s">
        <v>309</v>
      </c>
    </row>
    <row r="212" spans="1:47" s="131" customFormat="1" hidden="1">
      <c r="A212" s="8" t="s">
        <v>1074</v>
      </c>
      <c r="B212" s="7" t="s">
        <v>946</v>
      </c>
      <c r="C212" s="7" t="s">
        <v>1128</v>
      </c>
      <c r="D212" s="8" t="s">
        <v>1129</v>
      </c>
      <c r="E212" s="8" t="s">
        <v>1065</v>
      </c>
      <c r="F212" s="8" t="s">
        <v>1091</v>
      </c>
      <c r="G212" s="33" t="s">
        <v>304</v>
      </c>
      <c r="H212" s="33" t="s">
        <v>305</v>
      </c>
      <c r="I212" s="8" t="s">
        <v>463</v>
      </c>
      <c r="J212" s="9" t="s">
        <v>307</v>
      </c>
      <c r="K212" s="8" t="s">
        <v>308</v>
      </c>
      <c r="L212" s="8" t="s">
        <v>321</v>
      </c>
      <c r="M212" s="8" t="s">
        <v>321</v>
      </c>
      <c r="N212" s="8" t="s">
        <v>323</v>
      </c>
      <c r="O212" s="8" t="s">
        <v>311</v>
      </c>
      <c r="P212" s="121">
        <v>173.43</v>
      </c>
      <c r="Q212" s="15" t="s">
        <v>1092</v>
      </c>
      <c r="R212" s="15" t="s">
        <v>313</v>
      </c>
      <c r="S212" s="10" t="s">
        <v>1125</v>
      </c>
      <c r="T212" s="10" t="s">
        <v>313</v>
      </c>
      <c r="U212" s="42">
        <v>200</v>
      </c>
      <c r="V212" s="42">
        <v>2000</v>
      </c>
      <c r="W212" s="42">
        <v>20000</v>
      </c>
      <c r="X212" s="10" t="s">
        <v>979</v>
      </c>
      <c r="Y212" s="10" t="s">
        <v>1068</v>
      </c>
      <c r="Z212" s="10" t="s">
        <v>1069</v>
      </c>
      <c r="AA212" s="15" t="s">
        <v>322</v>
      </c>
      <c r="AB212" s="15" t="s">
        <v>309</v>
      </c>
      <c r="AC212" s="10" t="s">
        <v>309</v>
      </c>
      <c r="AD212" s="15" t="s">
        <v>321</v>
      </c>
      <c r="AE212" s="15" t="s">
        <v>313</v>
      </c>
      <c r="AF212" s="10" t="s">
        <v>620</v>
      </c>
      <c r="AG212" s="10" t="s">
        <v>620</v>
      </c>
      <c r="AH212" s="10" t="s">
        <v>313</v>
      </c>
      <c r="AI212" s="10">
        <v>1</v>
      </c>
      <c r="AJ212" s="10">
        <v>1</v>
      </c>
      <c r="AK212" s="27" t="s">
        <v>1071</v>
      </c>
      <c r="AL212" s="29" t="s">
        <v>1071</v>
      </c>
      <c r="AM212" s="15" t="s">
        <v>309</v>
      </c>
      <c r="AN212" s="10" t="s">
        <v>321</v>
      </c>
      <c r="AO212" s="7" t="s">
        <v>1130</v>
      </c>
      <c r="AP212" s="56" t="s">
        <v>1131</v>
      </c>
      <c r="AQ212" s="129" t="s">
        <v>321</v>
      </c>
      <c r="AR212" s="129" t="s">
        <v>309</v>
      </c>
      <c r="AS212" s="130" t="s">
        <v>309</v>
      </c>
      <c r="AT212" s="130" t="s">
        <v>309</v>
      </c>
      <c r="AU212" s="129" t="s">
        <v>309</v>
      </c>
    </row>
    <row r="213" spans="1:47" s="131" customFormat="1" hidden="1">
      <c r="A213" s="8" t="s">
        <v>1062</v>
      </c>
      <c r="B213" s="7" t="s">
        <v>946</v>
      </c>
      <c r="C213" s="7" t="s">
        <v>1132</v>
      </c>
      <c r="D213" s="8" t="s">
        <v>1133</v>
      </c>
      <c r="E213" s="8" t="s">
        <v>1065</v>
      </c>
      <c r="F213" s="8" t="s">
        <v>1091</v>
      </c>
      <c r="G213" s="33" t="s">
        <v>304</v>
      </c>
      <c r="H213" s="33" t="s">
        <v>305</v>
      </c>
      <c r="I213" s="8" t="s">
        <v>463</v>
      </c>
      <c r="J213" s="9" t="s">
        <v>307</v>
      </c>
      <c r="K213" s="8" t="s">
        <v>308</v>
      </c>
      <c r="L213" s="8" t="s">
        <v>309</v>
      </c>
      <c r="M213" s="8" t="s">
        <v>309</v>
      </c>
      <c r="N213" s="8" t="s">
        <v>323</v>
      </c>
      <c r="O213" s="8" t="s">
        <v>311</v>
      </c>
      <c r="P213" s="121">
        <v>256.07</v>
      </c>
      <c r="Q213" s="15" t="s">
        <v>1092</v>
      </c>
      <c r="R213" s="15" t="s">
        <v>313</v>
      </c>
      <c r="S213" s="10" t="s">
        <v>1125</v>
      </c>
      <c r="T213" s="10" t="s">
        <v>313</v>
      </c>
      <c r="U213" s="31">
        <v>200</v>
      </c>
      <c r="V213" s="31">
        <v>2000</v>
      </c>
      <c r="W213" s="31">
        <v>20000</v>
      </c>
      <c r="X213" s="10" t="s">
        <v>979</v>
      </c>
      <c r="Y213" s="10" t="s">
        <v>1068</v>
      </c>
      <c r="Z213" s="10" t="s">
        <v>1134</v>
      </c>
      <c r="AA213" s="15" t="s">
        <v>322</v>
      </c>
      <c r="AB213" s="15" t="s">
        <v>309</v>
      </c>
      <c r="AC213" s="10" t="s">
        <v>309</v>
      </c>
      <c r="AD213" s="15" t="s">
        <v>321</v>
      </c>
      <c r="AE213" s="15" t="s">
        <v>1135</v>
      </c>
      <c r="AF213" s="10" t="s">
        <v>620</v>
      </c>
      <c r="AG213" s="10" t="s">
        <v>620</v>
      </c>
      <c r="AH213" s="10" t="s">
        <v>313</v>
      </c>
      <c r="AI213" s="10">
        <v>1</v>
      </c>
      <c r="AJ213" s="10">
        <v>1</v>
      </c>
      <c r="AK213" s="27" t="s">
        <v>1071</v>
      </c>
      <c r="AL213" s="29" t="s">
        <v>1071</v>
      </c>
      <c r="AM213" s="15" t="s">
        <v>309</v>
      </c>
      <c r="AN213" s="10" t="s">
        <v>321</v>
      </c>
      <c r="AO213" s="7" t="s">
        <v>1126</v>
      </c>
      <c r="AP213" s="56" t="s">
        <v>1136</v>
      </c>
      <c r="AQ213" s="129" t="s">
        <v>309</v>
      </c>
      <c r="AR213" s="129" t="s">
        <v>309</v>
      </c>
      <c r="AS213" s="130" t="s">
        <v>309</v>
      </c>
      <c r="AT213" s="130" t="s">
        <v>309</v>
      </c>
      <c r="AU213" s="129" t="s">
        <v>309</v>
      </c>
    </row>
    <row r="214" spans="1:47" s="131" customFormat="1" hidden="1">
      <c r="A214" s="8" t="s">
        <v>1074</v>
      </c>
      <c r="B214" s="7" t="s">
        <v>946</v>
      </c>
      <c r="C214" s="7" t="s">
        <v>1137</v>
      </c>
      <c r="D214" s="8" t="s">
        <v>1138</v>
      </c>
      <c r="E214" s="8" t="s">
        <v>1065</v>
      </c>
      <c r="F214" s="8" t="s">
        <v>1091</v>
      </c>
      <c r="G214" s="33" t="s">
        <v>304</v>
      </c>
      <c r="H214" s="33" t="s">
        <v>305</v>
      </c>
      <c r="I214" s="8" t="s">
        <v>463</v>
      </c>
      <c r="J214" s="9" t="s">
        <v>307</v>
      </c>
      <c r="K214" s="8" t="s">
        <v>308</v>
      </c>
      <c r="L214" s="8" t="s">
        <v>321</v>
      </c>
      <c r="M214" s="8" t="s">
        <v>321</v>
      </c>
      <c r="N214" s="8" t="s">
        <v>323</v>
      </c>
      <c r="O214" s="8" t="s">
        <v>311</v>
      </c>
      <c r="P214" s="121">
        <v>198.22</v>
      </c>
      <c r="Q214" s="15" t="s">
        <v>1092</v>
      </c>
      <c r="R214" s="15" t="s">
        <v>313</v>
      </c>
      <c r="S214" s="10" t="s">
        <v>1125</v>
      </c>
      <c r="T214" s="10" t="s">
        <v>313</v>
      </c>
      <c r="U214" s="31">
        <v>200</v>
      </c>
      <c r="V214" s="31">
        <v>2000</v>
      </c>
      <c r="W214" s="31">
        <v>20000</v>
      </c>
      <c r="X214" s="10" t="s">
        <v>979</v>
      </c>
      <c r="Y214" s="10" t="s">
        <v>1068</v>
      </c>
      <c r="Z214" s="10" t="s">
        <v>1134</v>
      </c>
      <c r="AA214" s="15" t="s">
        <v>322</v>
      </c>
      <c r="AB214" s="15" t="s">
        <v>309</v>
      </c>
      <c r="AC214" s="10" t="s">
        <v>309</v>
      </c>
      <c r="AD214" s="15" t="s">
        <v>321</v>
      </c>
      <c r="AE214" s="15" t="s">
        <v>1135</v>
      </c>
      <c r="AF214" s="10" t="s">
        <v>620</v>
      </c>
      <c r="AG214" s="10" t="s">
        <v>620</v>
      </c>
      <c r="AH214" s="10" t="s">
        <v>313</v>
      </c>
      <c r="AI214" s="10">
        <v>1</v>
      </c>
      <c r="AJ214" s="10">
        <v>1</v>
      </c>
      <c r="AK214" s="27" t="s">
        <v>1071</v>
      </c>
      <c r="AL214" s="29" t="s">
        <v>1071</v>
      </c>
      <c r="AM214" s="15" t="s">
        <v>309</v>
      </c>
      <c r="AN214" s="10" t="s">
        <v>321</v>
      </c>
      <c r="AO214" s="7" t="s">
        <v>1130</v>
      </c>
      <c r="AP214" s="56" t="s">
        <v>1139</v>
      </c>
      <c r="AQ214" s="129" t="s">
        <v>321</v>
      </c>
      <c r="AR214" s="129" t="s">
        <v>309</v>
      </c>
      <c r="AS214" s="130" t="s">
        <v>309</v>
      </c>
      <c r="AT214" s="130" t="s">
        <v>309</v>
      </c>
      <c r="AU214" s="129" t="s">
        <v>309</v>
      </c>
    </row>
    <row r="215" spans="1:47" hidden="1">
      <c r="A215" s="17" t="s">
        <v>1140</v>
      </c>
      <c r="B215" s="16" t="s">
        <v>946</v>
      </c>
      <c r="C215" s="16" t="s">
        <v>1141</v>
      </c>
      <c r="D215" s="17" t="s">
        <v>1142</v>
      </c>
      <c r="E215" s="17" t="s">
        <v>1065</v>
      </c>
      <c r="F215" s="8" t="s">
        <v>1091</v>
      </c>
      <c r="G215" s="33" t="s">
        <v>304</v>
      </c>
      <c r="H215" s="33" t="s">
        <v>305</v>
      </c>
      <c r="I215" s="17" t="s">
        <v>463</v>
      </c>
      <c r="J215" s="9" t="s">
        <v>307</v>
      </c>
      <c r="K215" s="8" t="s">
        <v>308</v>
      </c>
      <c r="L215" s="8" t="s">
        <v>309</v>
      </c>
      <c r="M215" s="8" t="s">
        <v>309</v>
      </c>
      <c r="N215" s="8" t="s">
        <v>323</v>
      </c>
      <c r="O215" s="8" t="s">
        <v>311</v>
      </c>
      <c r="P215" s="121">
        <v>330.45</v>
      </c>
      <c r="Q215" s="15" t="s">
        <v>1103</v>
      </c>
      <c r="R215" s="15" t="s">
        <v>313</v>
      </c>
      <c r="S215" s="10" t="s">
        <v>1143</v>
      </c>
      <c r="T215" s="10" t="s">
        <v>313</v>
      </c>
      <c r="U215" s="42">
        <v>250</v>
      </c>
      <c r="V215" s="42">
        <v>2500</v>
      </c>
      <c r="W215" s="42">
        <v>30000</v>
      </c>
      <c r="X215" s="10" t="s">
        <v>1081</v>
      </c>
      <c r="Y215" s="10" t="s">
        <v>363</v>
      </c>
      <c r="Z215" s="10" t="s">
        <v>1144</v>
      </c>
      <c r="AA215" s="15" t="s">
        <v>322</v>
      </c>
      <c r="AB215" s="15" t="s">
        <v>309</v>
      </c>
      <c r="AC215" s="10" t="s">
        <v>321</v>
      </c>
      <c r="AD215" s="15" t="s">
        <v>321</v>
      </c>
      <c r="AE215" s="15" t="s">
        <v>956</v>
      </c>
      <c r="AF215" s="10" t="s">
        <v>318</v>
      </c>
      <c r="AG215" s="10" t="s">
        <v>318</v>
      </c>
      <c r="AH215" s="10" t="s">
        <v>313</v>
      </c>
      <c r="AI215" s="10">
        <v>1</v>
      </c>
      <c r="AJ215" s="10">
        <v>1</v>
      </c>
      <c r="AK215" s="27" t="s">
        <v>1104</v>
      </c>
      <c r="AL215" s="29" t="s">
        <v>1104</v>
      </c>
      <c r="AM215" s="15" t="s">
        <v>309</v>
      </c>
      <c r="AN215" s="10" t="s">
        <v>321</v>
      </c>
      <c r="AO215" s="7" t="s">
        <v>1145</v>
      </c>
      <c r="AP215" s="56" t="s">
        <v>1146</v>
      </c>
      <c r="AQ215" s="12" t="s">
        <v>309</v>
      </c>
      <c r="AR215" s="12" t="s">
        <v>309</v>
      </c>
      <c r="AS215" s="13" t="s">
        <v>309</v>
      </c>
      <c r="AT215" s="13" t="s">
        <v>309</v>
      </c>
      <c r="AU215" s="12" t="s">
        <v>309</v>
      </c>
    </row>
    <row r="216" spans="1:47" hidden="1">
      <c r="A216" s="17" t="s">
        <v>1062</v>
      </c>
      <c r="B216" s="16" t="s">
        <v>946</v>
      </c>
      <c r="C216" s="16" t="s">
        <v>1296</v>
      </c>
      <c r="D216" s="17" t="s">
        <v>1299</v>
      </c>
      <c r="E216" s="17" t="s">
        <v>1065</v>
      </c>
      <c r="F216" s="8" t="s">
        <v>1284</v>
      </c>
      <c r="G216" s="33" t="s">
        <v>304</v>
      </c>
      <c r="H216" s="33" t="s">
        <v>305</v>
      </c>
      <c r="I216" s="17" t="s">
        <v>463</v>
      </c>
      <c r="J216" s="9" t="s">
        <v>1273</v>
      </c>
      <c r="K216" s="8" t="s">
        <v>308</v>
      </c>
      <c r="L216" s="8" t="s">
        <v>321</v>
      </c>
      <c r="M216" s="8" t="s">
        <v>309</v>
      </c>
      <c r="N216" s="8" t="s">
        <v>323</v>
      </c>
      <c r="O216" s="8" t="s">
        <v>311</v>
      </c>
      <c r="P216" s="121">
        <v>363.51</v>
      </c>
      <c r="Q216" s="15" t="s">
        <v>444</v>
      </c>
      <c r="R216" s="15" t="s">
        <v>313</v>
      </c>
      <c r="S216" s="10" t="s">
        <v>614</v>
      </c>
      <c r="T216" s="10" t="s">
        <v>313</v>
      </c>
      <c r="U216" s="31">
        <v>350</v>
      </c>
      <c r="V216" s="31">
        <v>2500</v>
      </c>
      <c r="W216" s="31">
        <v>50000</v>
      </c>
      <c r="X216" s="10" t="s">
        <v>1081</v>
      </c>
      <c r="Y216" s="10" t="s">
        <v>363</v>
      </c>
      <c r="Z216" s="10" t="s">
        <v>1302</v>
      </c>
      <c r="AA216" s="15" t="s">
        <v>322</v>
      </c>
      <c r="AB216" s="15" t="s">
        <v>309</v>
      </c>
      <c r="AC216" s="10" t="s">
        <v>309</v>
      </c>
      <c r="AD216" s="15" t="s">
        <v>309</v>
      </c>
      <c r="AE216" s="15" t="s">
        <v>321</v>
      </c>
      <c r="AF216" s="10" t="s">
        <v>318</v>
      </c>
      <c r="AG216" s="10" t="s">
        <v>465</v>
      </c>
      <c r="AH216" s="10" t="s">
        <v>313</v>
      </c>
      <c r="AI216" s="10">
        <v>1</v>
      </c>
      <c r="AJ216" s="10">
        <v>1</v>
      </c>
      <c r="AK216" s="27"/>
      <c r="AL216" s="29" t="s">
        <v>989</v>
      </c>
      <c r="AM216" s="15" t="s">
        <v>309</v>
      </c>
      <c r="AN216" s="10" t="s">
        <v>321</v>
      </c>
      <c r="AO216" s="7"/>
      <c r="AP216" s="136" t="str">
        <f>"https://www.hpsalescentral.com/#/productsandservices/product/sku/"&amp;D216</f>
        <v>https://www.hpsalescentral.com/#/productsandservices/product/sku/3G629F</v>
      </c>
      <c r="AQ216" s="12" t="s">
        <v>309</v>
      </c>
      <c r="AR216" s="12" t="s">
        <v>309</v>
      </c>
      <c r="AS216" s="13" t="s">
        <v>309</v>
      </c>
      <c r="AT216" s="13" t="s">
        <v>309</v>
      </c>
      <c r="AU216" s="12" t="s">
        <v>309</v>
      </c>
    </row>
    <row r="217" spans="1:47" hidden="1">
      <c r="A217" s="17" t="s">
        <v>1062</v>
      </c>
      <c r="B217" s="16" t="s">
        <v>946</v>
      </c>
      <c r="C217" s="16" t="s">
        <v>1297</v>
      </c>
      <c r="D217" s="17" t="s">
        <v>1300</v>
      </c>
      <c r="E217" s="17" t="s">
        <v>1065</v>
      </c>
      <c r="F217" s="8" t="s">
        <v>1284</v>
      </c>
      <c r="G217" s="33" t="s">
        <v>304</v>
      </c>
      <c r="H217" s="33" t="s">
        <v>305</v>
      </c>
      <c r="I217" s="17" t="s">
        <v>463</v>
      </c>
      <c r="J217" s="9" t="s">
        <v>1273</v>
      </c>
      <c r="K217" s="8" t="s">
        <v>308</v>
      </c>
      <c r="L217" s="8" t="s">
        <v>321</v>
      </c>
      <c r="M217" s="8" t="s">
        <v>309</v>
      </c>
      <c r="N217" s="8" t="s">
        <v>323</v>
      </c>
      <c r="O217" s="8" t="s">
        <v>311</v>
      </c>
      <c r="P217" s="121">
        <v>404.83</v>
      </c>
      <c r="Q217" s="15" t="s">
        <v>444</v>
      </c>
      <c r="R217" s="15" t="s">
        <v>313</v>
      </c>
      <c r="S217" s="10" t="s">
        <v>614</v>
      </c>
      <c r="T217" s="10" t="s">
        <v>313</v>
      </c>
      <c r="U217" s="31">
        <v>350</v>
      </c>
      <c r="V217" s="31">
        <v>2500</v>
      </c>
      <c r="W217" s="31">
        <v>50000</v>
      </c>
      <c r="X217" s="10" t="s">
        <v>1081</v>
      </c>
      <c r="Y217" s="10" t="s">
        <v>363</v>
      </c>
      <c r="Z217" s="10" t="s">
        <v>1302</v>
      </c>
      <c r="AA217" s="15" t="s">
        <v>322</v>
      </c>
      <c r="AB217" s="15" t="s">
        <v>309</v>
      </c>
      <c r="AC217" s="10" t="s">
        <v>309</v>
      </c>
      <c r="AD217" s="15" t="s">
        <v>321</v>
      </c>
      <c r="AE217" s="15" t="s">
        <v>321</v>
      </c>
      <c r="AF217" s="10" t="s">
        <v>318</v>
      </c>
      <c r="AG217" s="10" t="s">
        <v>465</v>
      </c>
      <c r="AH217" s="10" t="s">
        <v>313</v>
      </c>
      <c r="AI217" s="10">
        <v>1</v>
      </c>
      <c r="AJ217" s="10">
        <v>1</v>
      </c>
      <c r="AK217" s="27"/>
      <c r="AL217" s="29" t="s">
        <v>989</v>
      </c>
      <c r="AM217" s="15" t="s">
        <v>309</v>
      </c>
      <c r="AN217" s="10" t="s">
        <v>321</v>
      </c>
      <c r="AO217" s="7"/>
      <c r="AP217" s="136" t="str">
        <f t="shared" ref="AP217:AP218" si="0">"https://www.hpsalescentral.com/#/productsandservices/product/sku/"&amp;D217</f>
        <v>https://www.hpsalescentral.com/#/productsandservices/product/sku/3G630F</v>
      </c>
      <c r="AQ217" s="12" t="s">
        <v>309</v>
      </c>
      <c r="AR217" s="12" t="s">
        <v>309</v>
      </c>
      <c r="AS217" s="13" t="s">
        <v>309</v>
      </c>
      <c r="AT217" s="13" t="s">
        <v>309</v>
      </c>
      <c r="AU217" s="12" t="s">
        <v>309</v>
      </c>
    </row>
    <row r="218" spans="1:47" hidden="1">
      <c r="A218" s="17" t="s">
        <v>1074</v>
      </c>
      <c r="B218" s="16" t="s">
        <v>946</v>
      </c>
      <c r="C218" s="16" t="s">
        <v>1298</v>
      </c>
      <c r="D218" s="17" t="s">
        <v>1301</v>
      </c>
      <c r="E218" s="17" t="s">
        <v>1065</v>
      </c>
      <c r="F218" s="8" t="s">
        <v>1284</v>
      </c>
      <c r="G218" s="33" t="s">
        <v>304</v>
      </c>
      <c r="H218" s="33" t="s">
        <v>305</v>
      </c>
      <c r="I218" s="17" t="s">
        <v>463</v>
      </c>
      <c r="J218" s="9" t="s">
        <v>1273</v>
      </c>
      <c r="K218" s="8" t="s">
        <v>308</v>
      </c>
      <c r="L218" s="8" t="s">
        <v>321</v>
      </c>
      <c r="M218" s="8" t="s">
        <v>321</v>
      </c>
      <c r="N218" s="8" t="s">
        <v>323</v>
      </c>
      <c r="O218" s="8" t="s">
        <v>311</v>
      </c>
      <c r="P218" s="121">
        <v>313.93</v>
      </c>
      <c r="Q218" s="15" t="s">
        <v>444</v>
      </c>
      <c r="R218" s="15" t="s">
        <v>313</v>
      </c>
      <c r="S218" s="10" t="s">
        <v>614</v>
      </c>
      <c r="T218" s="10" t="s">
        <v>313</v>
      </c>
      <c r="U218" s="31">
        <v>350</v>
      </c>
      <c r="V218" s="31">
        <v>2500</v>
      </c>
      <c r="W218" s="31">
        <v>50000</v>
      </c>
      <c r="X218" s="10" t="s">
        <v>1081</v>
      </c>
      <c r="Y218" s="10" t="s">
        <v>363</v>
      </c>
      <c r="Z218" s="10" t="s">
        <v>1302</v>
      </c>
      <c r="AA218" s="15" t="s">
        <v>322</v>
      </c>
      <c r="AB218" s="15" t="s">
        <v>309</v>
      </c>
      <c r="AC218" s="10" t="s">
        <v>309</v>
      </c>
      <c r="AD218" s="15" t="s">
        <v>321</v>
      </c>
      <c r="AE218" s="15" t="s">
        <v>321</v>
      </c>
      <c r="AF218" s="10" t="s">
        <v>318</v>
      </c>
      <c r="AG218" s="10" t="s">
        <v>465</v>
      </c>
      <c r="AH218" s="10" t="s">
        <v>313</v>
      </c>
      <c r="AI218" s="10">
        <v>1</v>
      </c>
      <c r="AJ218" s="10">
        <v>1</v>
      </c>
      <c r="AK218" s="27"/>
      <c r="AL218" s="29" t="s">
        <v>989</v>
      </c>
      <c r="AM218" s="15" t="s">
        <v>309</v>
      </c>
      <c r="AN218" s="10" t="s">
        <v>321</v>
      </c>
      <c r="AO218" s="7"/>
      <c r="AP218" s="136" t="str">
        <f t="shared" si="0"/>
        <v>https://www.hpsalescentral.com/#/productsandservices/product/sku/3G630E</v>
      </c>
      <c r="AQ218" s="12" t="s">
        <v>309</v>
      </c>
      <c r="AR218" s="12" t="s">
        <v>309</v>
      </c>
      <c r="AS218" s="13" t="s">
        <v>309</v>
      </c>
      <c r="AT218" s="13" t="s">
        <v>309</v>
      </c>
      <c r="AU218" s="12" t="s">
        <v>309</v>
      </c>
    </row>
    <row r="219" spans="1:47" hidden="1">
      <c r="A219" s="17" t="s">
        <v>1078</v>
      </c>
      <c r="B219" s="16" t="s">
        <v>946</v>
      </c>
      <c r="C219" s="16" t="s">
        <v>1147</v>
      </c>
      <c r="D219" s="17" t="s">
        <v>1148</v>
      </c>
      <c r="E219" s="17" t="s">
        <v>1065</v>
      </c>
      <c r="F219" s="8" t="s">
        <v>1066</v>
      </c>
      <c r="G219" s="33" t="s">
        <v>304</v>
      </c>
      <c r="H219" s="33" t="s">
        <v>305</v>
      </c>
      <c r="I219" s="17"/>
      <c r="J219" s="9" t="s">
        <v>307</v>
      </c>
      <c r="K219" s="8" t="s">
        <v>308</v>
      </c>
      <c r="L219" s="8" t="s">
        <v>309</v>
      </c>
      <c r="M219" s="8" t="s">
        <v>309</v>
      </c>
      <c r="N219" s="8" t="s">
        <v>310</v>
      </c>
      <c r="O219" s="8" t="s">
        <v>331</v>
      </c>
      <c r="P219" s="121">
        <v>206.49</v>
      </c>
      <c r="Q219" s="15" t="s">
        <v>1007</v>
      </c>
      <c r="R219" s="15" t="s">
        <v>1149</v>
      </c>
      <c r="S219" s="10" t="s">
        <v>313</v>
      </c>
      <c r="T219" s="10" t="s">
        <v>313</v>
      </c>
      <c r="U219" s="42">
        <v>100</v>
      </c>
      <c r="V219" s="42">
        <v>500</v>
      </c>
      <c r="W219" s="42">
        <v>20000</v>
      </c>
      <c r="X219" s="10" t="s">
        <v>1081</v>
      </c>
      <c r="Y219" s="10" t="s">
        <v>1082</v>
      </c>
      <c r="Z219" s="10" t="s">
        <v>1069</v>
      </c>
      <c r="AA219" s="15" t="s">
        <v>317</v>
      </c>
      <c r="AB219" s="15" t="s">
        <v>309</v>
      </c>
      <c r="AC219" s="10" t="s">
        <v>309</v>
      </c>
      <c r="AD219" s="15" t="s">
        <v>309</v>
      </c>
      <c r="AE219" s="15" t="s">
        <v>313</v>
      </c>
      <c r="AF219" s="10" t="s">
        <v>620</v>
      </c>
      <c r="AG219" s="10" t="s">
        <v>620</v>
      </c>
      <c r="AH219" s="10" t="s">
        <v>313</v>
      </c>
      <c r="AI219" s="10">
        <v>1</v>
      </c>
      <c r="AJ219" s="10">
        <v>1</v>
      </c>
      <c r="AK219" s="27" t="s">
        <v>1071</v>
      </c>
      <c r="AL219" s="29" t="s">
        <v>1071</v>
      </c>
      <c r="AM219" s="15" t="s">
        <v>309</v>
      </c>
      <c r="AN219" s="10" t="s">
        <v>321</v>
      </c>
      <c r="AO219" s="7" t="s">
        <v>1150</v>
      </c>
      <c r="AP219" s="56" t="s">
        <v>1151</v>
      </c>
      <c r="AQ219" s="12" t="s">
        <v>309</v>
      </c>
      <c r="AR219" s="12" t="s">
        <v>309</v>
      </c>
      <c r="AS219" s="13" t="s">
        <v>309</v>
      </c>
      <c r="AT219" s="13" t="s">
        <v>309</v>
      </c>
      <c r="AU219" s="12" t="s">
        <v>309</v>
      </c>
    </row>
    <row r="220" spans="1:47" hidden="1">
      <c r="A220" s="17" t="s">
        <v>1078</v>
      </c>
      <c r="B220" s="16" t="s">
        <v>946</v>
      </c>
      <c r="C220" s="16" t="s">
        <v>1152</v>
      </c>
      <c r="D220" s="17" t="s">
        <v>1153</v>
      </c>
      <c r="E220" s="17" t="s">
        <v>1065</v>
      </c>
      <c r="F220" s="8" t="s">
        <v>1066</v>
      </c>
      <c r="G220" s="33" t="s">
        <v>304</v>
      </c>
      <c r="H220" s="33" t="s">
        <v>305</v>
      </c>
      <c r="I220" s="17"/>
      <c r="J220" s="9" t="s">
        <v>307</v>
      </c>
      <c r="K220" s="8" t="s">
        <v>308</v>
      </c>
      <c r="L220" s="8" t="s">
        <v>309</v>
      </c>
      <c r="M220" s="8" t="s">
        <v>309</v>
      </c>
      <c r="N220" s="8" t="s">
        <v>310</v>
      </c>
      <c r="O220" s="8" t="s">
        <v>331</v>
      </c>
      <c r="P220" s="121">
        <v>223.02</v>
      </c>
      <c r="Q220" s="15" t="s">
        <v>1007</v>
      </c>
      <c r="R220" s="15" t="s">
        <v>1149</v>
      </c>
      <c r="S220" s="10" t="s">
        <v>313</v>
      </c>
      <c r="T220" s="10" t="s">
        <v>313</v>
      </c>
      <c r="U220" s="42">
        <v>100</v>
      </c>
      <c r="V220" s="42">
        <v>500</v>
      </c>
      <c r="W220" s="42">
        <v>20000</v>
      </c>
      <c r="X220" s="10" t="s">
        <v>1081</v>
      </c>
      <c r="Y220" s="10" t="s">
        <v>1082</v>
      </c>
      <c r="Z220" s="10" t="s">
        <v>1069</v>
      </c>
      <c r="AA220" s="15" t="s">
        <v>317</v>
      </c>
      <c r="AB220" s="15" t="s">
        <v>309</v>
      </c>
      <c r="AC220" s="10" t="s">
        <v>309</v>
      </c>
      <c r="AD220" s="15" t="s">
        <v>321</v>
      </c>
      <c r="AE220" s="15" t="s">
        <v>313</v>
      </c>
      <c r="AF220" s="10" t="s">
        <v>620</v>
      </c>
      <c r="AG220" s="10" t="s">
        <v>620</v>
      </c>
      <c r="AH220" s="10" t="s">
        <v>313</v>
      </c>
      <c r="AI220" s="10">
        <v>1</v>
      </c>
      <c r="AJ220" s="10">
        <v>1</v>
      </c>
      <c r="AK220" s="27" t="s">
        <v>1071</v>
      </c>
      <c r="AL220" s="29" t="s">
        <v>1071</v>
      </c>
      <c r="AM220" s="15" t="s">
        <v>309</v>
      </c>
      <c r="AN220" s="10" t="s">
        <v>321</v>
      </c>
      <c r="AO220" s="7" t="s">
        <v>1154</v>
      </c>
      <c r="AP220" s="56" t="s">
        <v>1155</v>
      </c>
      <c r="AQ220" s="12" t="s">
        <v>309</v>
      </c>
      <c r="AR220" s="12" t="s">
        <v>309</v>
      </c>
      <c r="AS220" s="13" t="s">
        <v>309</v>
      </c>
      <c r="AT220" s="13" t="s">
        <v>309</v>
      </c>
      <c r="AU220" s="12" t="s">
        <v>309</v>
      </c>
    </row>
    <row r="221" spans="1:47" hidden="1">
      <c r="A221" s="17" t="s">
        <v>1100</v>
      </c>
      <c r="B221" s="16" t="s">
        <v>946</v>
      </c>
      <c r="C221" s="16" t="s">
        <v>1156</v>
      </c>
      <c r="D221" s="17" t="s">
        <v>1157</v>
      </c>
      <c r="E221" s="17" t="s">
        <v>1065</v>
      </c>
      <c r="F221" s="8" t="s">
        <v>1091</v>
      </c>
      <c r="G221" s="33" t="s">
        <v>304</v>
      </c>
      <c r="H221" s="33" t="s">
        <v>305</v>
      </c>
      <c r="I221" s="17" t="s">
        <v>463</v>
      </c>
      <c r="J221" s="9" t="s">
        <v>307</v>
      </c>
      <c r="K221" s="8" t="s">
        <v>308</v>
      </c>
      <c r="L221" s="8" t="s">
        <v>309</v>
      </c>
      <c r="M221" s="8" t="s">
        <v>309</v>
      </c>
      <c r="N221" s="8" t="s">
        <v>310</v>
      </c>
      <c r="O221" s="8" t="s">
        <v>331</v>
      </c>
      <c r="P221" s="121">
        <v>338.72</v>
      </c>
      <c r="Q221" s="15" t="s">
        <v>1158</v>
      </c>
      <c r="R221" s="15" t="s">
        <v>1158</v>
      </c>
      <c r="S221" s="10" t="s">
        <v>313</v>
      </c>
      <c r="T221" s="10" t="s">
        <v>313</v>
      </c>
      <c r="U221" s="42">
        <v>150</v>
      </c>
      <c r="V221" s="42">
        <v>2500</v>
      </c>
      <c r="W221" s="42">
        <v>40000</v>
      </c>
      <c r="X221" s="10" t="s">
        <v>1081</v>
      </c>
      <c r="Y221" s="10" t="s">
        <v>363</v>
      </c>
      <c r="Z221" s="10" t="s">
        <v>1159</v>
      </c>
      <c r="AA221" s="15" t="s">
        <v>322</v>
      </c>
      <c r="AB221" s="15" t="s">
        <v>309</v>
      </c>
      <c r="AC221" s="10" t="s">
        <v>309</v>
      </c>
      <c r="AD221" s="15" t="s">
        <v>321</v>
      </c>
      <c r="AE221" s="15" t="s">
        <v>313</v>
      </c>
      <c r="AF221" s="10" t="s">
        <v>318</v>
      </c>
      <c r="AG221" s="10" t="s">
        <v>318</v>
      </c>
      <c r="AH221" s="10" t="s">
        <v>313</v>
      </c>
      <c r="AI221" s="10">
        <v>2</v>
      </c>
      <c r="AJ221" s="10">
        <v>2</v>
      </c>
      <c r="AK221" s="27" t="s">
        <v>989</v>
      </c>
      <c r="AL221" s="29" t="s">
        <v>989</v>
      </c>
      <c r="AM221" s="15" t="s">
        <v>309</v>
      </c>
      <c r="AN221" s="10" t="s">
        <v>321</v>
      </c>
      <c r="AO221" s="7" t="s">
        <v>1160</v>
      </c>
      <c r="AP221" s="56" t="s">
        <v>1161</v>
      </c>
      <c r="AQ221" s="12" t="s">
        <v>321</v>
      </c>
      <c r="AR221" s="12" t="s">
        <v>309</v>
      </c>
      <c r="AS221" s="13" t="s">
        <v>309</v>
      </c>
      <c r="AT221" s="13" t="s">
        <v>309</v>
      </c>
      <c r="AU221" s="12" t="s">
        <v>309</v>
      </c>
    </row>
    <row r="222" spans="1:47" hidden="1">
      <c r="A222" s="17" t="s">
        <v>1078</v>
      </c>
      <c r="B222" s="16" t="s">
        <v>946</v>
      </c>
      <c r="C222" s="16" t="s">
        <v>1162</v>
      </c>
      <c r="D222" s="17" t="s">
        <v>1163</v>
      </c>
      <c r="E222" s="17" t="s">
        <v>1065</v>
      </c>
      <c r="F222" s="8" t="s">
        <v>1066</v>
      </c>
      <c r="G222" s="33" t="s">
        <v>304</v>
      </c>
      <c r="H222" s="33" t="s">
        <v>305</v>
      </c>
      <c r="I222" s="17"/>
      <c r="J222" s="9" t="s">
        <v>307</v>
      </c>
      <c r="K222" s="8" t="s">
        <v>308</v>
      </c>
      <c r="L222" s="8" t="s">
        <v>309</v>
      </c>
      <c r="M222" s="8" t="s">
        <v>309</v>
      </c>
      <c r="N222" s="8" t="s">
        <v>323</v>
      </c>
      <c r="O222" s="8" t="s">
        <v>331</v>
      </c>
      <c r="P222" s="121">
        <v>264.33999999999997</v>
      </c>
      <c r="Q222" s="15" t="s">
        <v>1007</v>
      </c>
      <c r="R222" s="15" t="s">
        <v>1149</v>
      </c>
      <c r="S222" s="10" t="s">
        <v>1112</v>
      </c>
      <c r="T222" s="10" t="s">
        <v>953</v>
      </c>
      <c r="U222" s="42">
        <v>100</v>
      </c>
      <c r="V222" s="42">
        <v>500</v>
      </c>
      <c r="W222" s="42">
        <v>20000</v>
      </c>
      <c r="X222" s="10" t="s">
        <v>1081</v>
      </c>
      <c r="Y222" s="10" t="s">
        <v>363</v>
      </c>
      <c r="Z222" s="10" t="s">
        <v>1164</v>
      </c>
      <c r="AA222" s="15" t="s">
        <v>317</v>
      </c>
      <c r="AB222" s="15" t="s">
        <v>309</v>
      </c>
      <c r="AC222" s="10" t="s">
        <v>309</v>
      </c>
      <c r="AD222" s="15" t="s">
        <v>321</v>
      </c>
      <c r="AE222" s="15" t="s">
        <v>313</v>
      </c>
      <c r="AF222" s="10" t="s">
        <v>1056</v>
      </c>
      <c r="AG222" s="10" t="s">
        <v>1056</v>
      </c>
      <c r="AH222" s="10" t="s">
        <v>313</v>
      </c>
      <c r="AI222" s="10">
        <v>1</v>
      </c>
      <c r="AJ222" s="10">
        <v>1</v>
      </c>
      <c r="AK222" s="27" t="s">
        <v>1071</v>
      </c>
      <c r="AL222" s="29" t="s">
        <v>1071</v>
      </c>
      <c r="AM222" s="15" t="s">
        <v>309</v>
      </c>
      <c r="AN222" s="10" t="s">
        <v>321</v>
      </c>
      <c r="AO222" s="7" t="s">
        <v>1165</v>
      </c>
      <c r="AP222" s="56" t="s">
        <v>1166</v>
      </c>
      <c r="AQ222" s="12" t="s">
        <v>309</v>
      </c>
      <c r="AR222" s="12" t="s">
        <v>309</v>
      </c>
      <c r="AS222" s="13" t="s">
        <v>309</v>
      </c>
      <c r="AT222" s="13" t="s">
        <v>309</v>
      </c>
      <c r="AU222" s="12" t="s">
        <v>309</v>
      </c>
    </row>
    <row r="223" spans="1:47" hidden="1">
      <c r="A223" s="17" t="s">
        <v>1078</v>
      </c>
      <c r="B223" s="16" t="s">
        <v>946</v>
      </c>
      <c r="C223" s="16" t="s">
        <v>1167</v>
      </c>
      <c r="D223" s="17" t="s">
        <v>1168</v>
      </c>
      <c r="E223" s="17" t="s">
        <v>1065</v>
      </c>
      <c r="F223" s="8" t="s">
        <v>1066</v>
      </c>
      <c r="G223" s="33" t="s">
        <v>304</v>
      </c>
      <c r="H223" s="33" t="s">
        <v>305</v>
      </c>
      <c r="I223" s="17"/>
      <c r="J223" s="9" t="s">
        <v>307</v>
      </c>
      <c r="K223" s="8" t="s">
        <v>308</v>
      </c>
      <c r="L223" s="8" t="s">
        <v>309</v>
      </c>
      <c r="M223" s="8" t="s">
        <v>309</v>
      </c>
      <c r="N223" s="8" t="s">
        <v>323</v>
      </c>
      <c r="O223" s="8" t="s">
        <v>331</v>
      </c>
      <c r="P223" s="121">
        <v>305.66000000000003</v>
      </c>
      <c r="Q223" s="15" t="s">
        <v>1007</v>
      </c>
      <c r="R223" s="15" t="s">
        <v>1149</v>
      </c>
      <c r="S223" s="10" t="s">
        <v>1112</v>
      </c>
      <c r="T223" s="10" t="s">
        <v>953</v>
      </c>
      <c r="U223" s="42">
        <v>100</v>
      </c>
      <c r="V223" s="42">
        <v>500</v>
      </c>
      <c r="W223" s="42">
        <v>20000</v>
      </c>
      <c r="X223" s="10" t="s">
        <v>1081</v>
      </c>
      <c r="Y223" s="10" t="s">
        <v>363</v>
      </c>
      <c r="Z223" s="10" t="s">
        <v>1164</v>
      </c>
      <c r="AA223" s="15" t="s">
        <v>317</v>
      </c>
      <c r="AB223" s="15" t="s">
        <v>309</v>
      </c>
      <c r="AC223" s="10" t="s">
        <v>321</v>
      </c>
      <c r="AD223" s="15" t="s">
        <v>321</v>
      </c>
      <c r="AE223" s="15" t="s">
        <v>1135</v>
      </c>
      <c r="AF223" s="10" t="s">
        <v>1056</v>
      </c>
      <c r="AG223" s="10" t="s">
        <v>1056</v>
      </c>
      <c r="AH223" s="10" t="s">
        <v>313</v>
      </c>
      <c r="AI223" s="10">
        <v>1</v>
      </c>
      <c r="AJ223" s="10">
        <v>1</v>
      </c>
      <c r="AK223" s="27" t="s">
        <v>1071</v>
      </c>
      <c r="AL223" s="29" t="s">
        <v>1071</v>
      </c>
      <c r="AM223" s="15" t="s">
        <v>309</v>
      </c>
      <c r="AN223" s="10" t="s">
        <v>321</v>
      </c>
      <c r="AO223" s="7" t="s">
        <v>1169</v>
      </c>
      <c r="AP223" s="56" t="s">
        <v>1170</v>
      </c>
      <c r="AQ223" s="12" t="s">
        <v>309</v>
      </c>
      <c r="AR223" s="12" t="s">
        <v>309</v>
      </c>
      <c r="AS223" s="13" t="s">
        <v>309</v>
      </c>
      <c r="AT223" s="13" t="s">
        <v>309</v>
      </c>
      <c r="AU223" s="12" t="s">
        <v>309</v>
      </c>
    </row>
    <row r="224" spans="1:47" hidden="1">
      <c r="A224" s="17" t="s">
        <v>1140</v>
      </c>
      <c r="B224" s="16" t="s">
        <v>946</v>
      </c>
      <c r="C224" s="16" t="s">
        <v>1171</v>
      </c>
      <c r="D224" s="17" t="s">
        <v>1172</v>
      </c>
      <c r="E224" s="17" t="s">
        <v>1065</v>
      </c>
      <c r="F224" s="8" t="s">
        <v>1066</v>
      </c>
      <c r="G224" s="33" t="s">
        <v>304</v>
      </c>
      <c r="H224" s="33" t="s">
        <v>305</v>
      </c>
      <c r="I224" s="17" t="s">
        <v>463</v>
      </c>
      <c r="J224" s="9" t="s">
        <v>307</v>
      </c>
      <c r="K224" s="8" t="s">
        <v>308</v>
      </c>
      <c r="L224" s="8" t="s">
        <v>309</v>
      </c>
      <c r="M224" s="8" t="s">
        <v>309</v>
      </c>
      <c r="N224" s="8" t="s">
        <v>323</v>
      </c>
      <c r="O224" s="8" t="s">
        <v>331</v>
      </c>
      <c r="P224" s="121">
        <v>396.57</v>
      </c>
      <c r="Q224" s="15" t="s">
        <v>1173</v>
      </c>
      <c r="R224" s="15" t="s">
        <v>1173</v>
      </c>
      <c r="S224" s="10" t="s">
        <v>999</v>
      </c>
      <c r="T224" s="10" t="s">
        <v>999</v>
      </c>
      <c r="U224" s="42">
        <v>150</v>
      </c>
      <c r="V224" s="42">
        <v>1500</v>
      </c>
      <c r="W224" s="42">
        <v>30000</v>
      </c>
      <c r="X224" s="10" t="s">
        <v>954</v>
      </c>
      <c r="Y224" s="10" t="s">
        <v>363</v>
      </c>
      <c r="Z224" s="10" t="s">
        <v>1164</v>
      </c>
      <c r="AA224" s="15" t="s">
        <v>317</v>
      </c>
      <c r="AB224" s="15" t="s">
        <v>309</v>
      </c>
      <c r="AC224" s="10" t="s">
        <v>321</v>
      </c>
      <c r="AD224" s="15" t="s">
        <v>321</v>
      </c>
      <c r="AE224" s="15" t="s">
        <v>956</v>
      </c>
      <c r="AF224" s="10" t="s">
        <v>318</v>
      </c>
      <c r="AG224" s="10" t="s">
        <v>318</v>
      </c>
      <c r="AH224" s="10" t="s">
        <v>313</v>
      </c>
      <c r="AI224" s="10">
        <v>1</v>
      </c>
      <c r="AJ224" s="10">
        <v>1</v>
      </c>
      <c r="AK224" s="27" t="s">
        <v>1071</v>
      </c>
      <c r="AL224" s="29" t="s">
        <v>1071</v>
      </c>
      <c r="AM224" s="15" t="s">
        <v>309</v>
      </c>
      <c r="AN224" s="10" t="s">
        <v>321</v>
      </c>
      <c r="AO224" s="7" t="s">
        <v>1174</v>
      </c>
      <c r="AP224" s="56" t="s">
        <v>1175</v>
      </c>
      <c r="AQ224" s="12" t="s">
        <v>321</v>
      </c>
      <c r="AR224" s="12" t="s">
        <v>309</v>
      </c>
      <c r="AS224" s="13" t="s">
        <v>309</v>
      </c>
      <c r="AT224" s="13" t="s">
        <v>309</v>
      </c>
      <c r="AU224" s="12" t="s">
        <v>309</v>
      </c>
    </row>
    <row r="225" spans="1:47" hidden="1">
      <c r="A225" s="17" t="s">
        <v>1140</v>
      </c>
      <c r="B225" s="16" t="s">
        <v>946</v>
      </c>
      <c r="C225" s="16" t="s">
        <v>1176</v>
      </c>
      <c r="D225" s="17" t="s">
        <v>1177</v>
      </c>
      <c r="E225" s="17" t="s">
        <v>1065</v>
      </c>
      <c r="F225" s="8" t="s">
        <v>1091</v>
      </c>
      <c r="G225" s="33" t="s">
        <v>304</v>
      </c>
      <c r="H225" s="33" t="s">
        <v>305</v>
      </c>
      <c r="I225" s="17" t="s">
        <v>463</v>
      </c>
      <c r="J225" s="9" t="s">
        <v>307</v>
      </c>
      <c r="K225" s="8" t="s">
        <v>308</v>
      </c>
      <c r="L225" s="8" t="s">
        <v>309</v>
      </c>
      <c r="M225" s="8" t="s">
        <v>309</v>
      </c>
      <c r="N225" s="8" t="s">
        <v>323</v>
      </c>
      <c r="O225" s="8" t="s">
        <v>331</v>
      </c>
      <c r="P225" s="121">
        <v>396.57</v>
      </c>
      <c r="Q225" s="15" t="s">
        <v>1158</v>
      </c>
      <c r="R225" s="15" t="s">
        <v>1158</v>
      </c>
      <c r="S225" s="10" t="s">
        <v>1178</v>
      </c>
      <c r="T225" s="10" t="s">
        <v>1178</v>
      </c>
      <c r="U225" s="42">
        <v>250</v>
      </c>
      <c r="V225" s="42">
        <v>2500</v>
      </c>
      <c r="W225" s="42">
        <v>40000</v>
      </c>
      <c r="X225" s="10" t="s">
        <v>1081</v>
      </c>
      <c r="Y225" s="10" t="s">
        <v>363</v>
      </c>
      <c r="Z225" s="10" t="s">
        <v>1144</v>
      </c>
      <c r="AA225" s="15" t="s">
        <v>317</v>
      </c>
      <c r="AB225" s="15" t="s">
        <v>309</v>
      </c>
      <c r="AC225" s="10" t="s">
        <v>309</v>
      </c>
      <c r="AD225" s="15" t="s">
        <v>321</v>
      </c>
      <c r="AE225" s="15" t="s">
        <v>326</v>
      </c>
      <c r="AF225" s="10" t="s">
        <v>318</v>
      </c>
      <c r="AG225" s="10" t="s">
        <v>318</v>
      </c>
      <c r="AH225" s="10" t="s">
        <v>313</v>
      </c>
      <c r="AI225" s="10">
        <v>2</v>
      </c>
      <c r="AJ225" s="10">
        <v>2</v>
      </c>
      <c r="AK225" s="27" t="s">
        <v>989</v>
      </c>
      <c r="AL225" s="29" t="s">
        <v>989</v>
      </c>
      <c r="AM225" s="15" t="s">
        <v>309</v>
      </c>
      <c r="AN225" s="10" t="s">
        <v>321</v>
      </c>
      <c r="AO225" s="7" t="s">
        <v>1179</v>
      </c>
      <c r="AP225" s="56" t="s">
        <v>1180</v>
      </c>
      <c r="AQ225" s="12" t="s">
        <v>321</v>
      </c>
      <c r="AR225" s="12" t="s">
        <v>309</v>
      </c>
      <c r="AS225" s="13" t="s">
        <v>309</v>
      </c>
      <c r="AT225" s="13" t="s">
        <v>309</v>
      </c>
      <c r="AU225" s="12" t="s">
        <v>309</v>
      </c>
    </row>
    <row r="226" spans="1:47" hidden="1">
      <c r="A226" s="17" t="s">
        <v>1140</v>
      </c>
      <c r="B226" s="16" t="s">
        <v>946</v>
      </c>
      <c r="C226" s="16" t="s">
        <v>1181</v>
      </c>
      <c r="D226" s="17" t="s">
        <v>1182</v>
      </c>
      <c r="E226" s="17" t="s">
        <v>1065</v>
      </c>
      <c r="F226" s="8" t="s">
        <v>1091</v>
      </c>
      <c r="G226" s="33" t="s">
        <v>304</v>
      </c>
      <c r="H226" s="33" t="s">
        <v>305</v>
      </c>
      <c r="I226" s="17" t="s">
        <v>463</v>
      </c>
      <c r="J226" s="9" t="s">
        <v>307</v>
      </c>
      <c r="K226" s="8" t="s">
        <v>308</v>
      </c>
      <c r="L226" s="8" t="s">
        <v>309</v>
      </c>
      <c r="M226" s="8" t="s">
        <v>309</v>
      </c>
      <c r="N226" s="8" t="s">
        <v>323</v>
      </c>
      <c r="O226" s="8" t="s">
        <v>331</v>
      </c>
      <c r="P226" s="121">
        <v>454.42</v>
      </c>
      <c r="Q226" s="15" t="s">
        <v>1158</v>
      </c>
      <c r="R226" s="15" t="s">
        <v>1158</v>
      </c>
      <c r="S226" s="10" t="s">
        <v>1178</v>
      </c>
      <c r="T226" s="10" t="s">
        <v>1178</v>
      </c>
      <c r="U226" s="42">
        <v>250</v>
      </c>
      <c r="V226" s="42">
        <v>2500</v>
      </c>
      <c r="W226" s="31">
        <v>40000</v>
      </c>
      <c r="X226" s="10" t="s">
        <v>1081</v>
      </c>
      <c r="Y226" s="10" t="s">
        <v>363</v>
      </c>
      <c r="Z226" s="10" t="s">
        <v>1144</v>
      </c>
      <c r="AA226" s="15" t="s">
        <v>322</v>
      </c>
      <c r="AB226" s="15" t="s">
        <v>309</v>
      </c>
      <c r="AC226" s="10" t="s">
        <v>321</v>
      </c>
      <c r="AD226" s="15" t="s">
        <v>321</v>
      </c>
      <c r="AE226" s="15" t="s">
        <v>326</v>
      </c>
      <c r="AF226" s="10" t="s">
        <v>318</v>
      </c>
      <c r="AG226" s="10" t="s">
        <v>318</v>
      </c>
      <c r="AH226" s="10" t="s">
        <v>313</v>
      </c>
      <c r="AI226" s="10">
        <v>2</v>
      </c>
      <c r="AJ226" s="10">
        <v>2</v>
      </c>
      <c r="AK226" s="27" t="s">
        <v>989</v>
      </c>
      <c r="AL226" s="29" t="s">
        <v>989</v>
      </c>
      <c r="AM226" s="15" t="s">
        <v>309</v>
      </c>
      <c r="AN226" s="10" t="s">
        <v>321</v>
      </c>
      <c r="AO226" s="7" t="s">
        <v>1183</v>
      </c>
      <c r="AP226" s="56" t="s">
        <v>1184</v>
      </c>
      <c r="AQ226" s="12" t="s">
        <v>321</v>
      </c>
      <c r="AR226" s="12" t="s">
        <v>309</v>
      </c>
      <c r="AS226" s="13" t="s">
        <v>309</v>
      </c>
      <c r="AT226" s="13" t="s">
        <v>309</v>
      </c>
      <c r="AU226" s="12" t="s">
        <v>309</v>
      </c>
    </row>
    <row r="227" spans="1:47" s="131" customFormat="1" hidden="1">
      <c r="A227" s="17" t="s">
        <v>1249</v>
      </c>
      <c r="B227" s="16" t="s">
        <v>946</v>
      </c>
      <c r="C227" s="16" t="s">
        <v>1250</v>
      </c>
      <c r="D227" s="17" t="s">
        <v>1251</v>
      </c>
      <c r="E227" s="17" t="s">
        <v>1065</v>
      </c>
      <c r="F227" s="8" t="s">
        <v>1252</v>
      </c>
      <c r="G227" s="33" t="s">
        <v>304</v>
      </c>
      <c r="H227" s="33" t="s">
        <v>305</v>
      </c>
      <c r="I227" s="17"/>
      <c r="J227" s="9" t="s">
        <v>307</v>
      </c>
      <c r="K227" s="8" t="s">
        <v>1109</v>
      </c>
      <c r="L227" s="8" t="s">
        <v>309</v>
      </c>
      <c r="M227" s="8" t="s">
        <v>309</v>
      </c>
      <c r="N227" s="8" t="s">
        <v>310</v>
      </c>
      <c r="O227" s="8" t="s">
        <v>311</v>
      </c>
      <c r="P227" s="121">
        <v>256.07</v>
      </c>
      <c r="Q227" s="15" t="s">
        <v>1006</v>
      </c>
      <c r="R227" s="15"/>
      <c r="S227" s="10"/>
      <c r="T227" s="10"/>
      <c r="U227" s="31">
        <v>250</v>
      </c>
      <c r="V227" s="31">
        <v>2500</v>
      </c>
      <c r="W227" s="31">
        <v>25000</v>
      </c>
      <c r="X227" s="10" t="s">
        <v>1081</v>
      </c>
      <c r="Y227" s="10" t="s">
        <v>1261</v>
      </c>
      <c r="Z227" s="10" t="s">
        <v>1113</v>
      </c>
      <c r="AA227" s="15" t="s">
        <v>317</v>
      </c>
      <c r="AB227" s="15" t="s">
        <v>309</v>
      </c>
      <c r="AC227" s="10" t="s">
        <v>309</v>
      </c>
      <c r="AD227" s="15" t="s">
        <v>321</v>
      </c>
      <c r="AE227" s="15" t="s">
        <v>313</v>
      </c>
      <c r="AF227" s="10" t="s">
        <v>620</v>
      </c>
      <c r="AG227" s="10" t="s">
        <v>620</v>
      </c>
      <c r="AH227" s="10" t="s">
        <v>313</v>
      </c>
      <c r="AI227" s="10">
        <v>1</v>
      </c>
      <c r="AJ227" s="10">
        <v>1</v>
      </c>
      <c r="AK227" s="27" t="s">
        <v>1071</v>
      </c>
      <c r="AL227" s="29" t="s">
        <v>1071</v>
      </c>
      <c r="AM227" s="15" t="s">
        <v>309</v>
      </c>
      <c r="AN227" s="10" t="s">
        <v>321</v>
      </c>
      <c r="AO227" s="7"/>
      <c r="AP227" s="56" t="s">
        <v>1262</v>
      </c>
      <c r="AQ227" s="12" t="s">
        <v>321</v>
      </c>
      <c r="AR227" s="12" t="s">
        <v>309</v>
      </c>
      <c r="AS227" s="13" t="s">
        <v>309</v>
      </c>
      <c r="AT227" s="13" t="s">
        <v>309</v>
      </c>
      <c r="AU227" s="12" t="s">
        <v>309</v>
      </c>
    </row>
    <row r="228" spans="1:47" s="131" customFormat="1" hidden="1">
      <c r="A228" s="17" t="s">
        <v>1249</v>
      </c>
      <c r="B228" s="16" t="s">
        <v>946</v>
      </c>
      <c r="C228" s="16" t="s">
        <v>1253</v>
      </c>
      <c r="D228" s="17" t="s">
        <v>1254</v>
      </c>
      <c r="E228" s="17" t="s">
        <v>1065</v>
      </c>
      <c r="F228" s="8" t="s">
        <v>1252</v>
      </c>
      <c r="G228" s="33" t="s">
        <v>304</v>
      </c>
      <c r="H228" s="33" t="s">
        <v>305</v>
      </c>
      <c r="I228" s="17"/>
      <c r="J228" s="9" t="s">
        <v>307</v>
      </c>
      <c r="K228" s="8" t="s">
        <v>1109</v>
      </c>
      <c r="L228" s="8" t="s">
        <v>309</v>
      </c>
      <c r="M228" s="8" t="s">
        <v>309</v>
      </c>
      <c r="N228" s="8" t="s">
        <v>310</v>
      </c>
      <c r="O228" s="8" t="s">
        <v>311</v>
      </c>
      <c r="P228" s="121">
        <v>280.87</v>
      </c>
      <c r="Q228" s="15" t="s">
        <v>1006</v>
      </c>
      <c r="R228" s="15"/>
      <c r="S228" s="10"/>
      <c r="T228" s="10"/>
      <c r="U228" s="31">
        <v>250</v>
      </c>
      <c r="V228" s="31">
        <v>2500</v>
      </c>
      <c r="W228" s="31">
        <v>25000</v>
      </c>
      <c r="X228" s="10" t="s">
        <v>1081</v>
      </c>
      <c r="Y228" s="10" t="s">
        <v>1263</v>
      </c>
      <c r="Z228" s="10" t="s">
        <v>1113</v>
      </c>
      <c r="AA228" s="15" t="s">
        <v>322</v>
      </c>
      <c r="AB228" s="15" t="s">
        <v>309</v>
      </c>
      <c r="AC228" s="10" t="s">
        <v>309</v>
      </c>
      <c r="AD228" s="15" t="s">
        <v>321</v>
      </c>
      <c r="AE228" s="15" t="s">
        <v>313</v>
      </c>
      <c r="AF228" s="10" t="s">
        <v>620</v>
      </c>
      <c r="AG228" s="10" t="s">
        <v>620</v>
      </c>
      <c r="AH228" s="10" t="s">
        <v>313</v>
      </c>
      <c r="AI228" s="10">
        <v>1</v>
      </c>
      <c r="AJ228" s="10">
        <v>1</v>
      </c>
      <c r="AK228" s="27" t="s">
        <v>1071</v>
      </c>
      <c r="AL228" s="29" t="s">
        <v>1071</v>
      </c>
      <c r="AM228" s="15" t="s">
        <v>309</v>
      </c>
      <c r="AN228" s="10" t="s">
        <v>321</v>
      </c>
      <c r="AO228" s="7"/>
      <c r="AP228" s="56" t="s">
        <v>1264</v>
      </c>
      <c r="AQ228" s="12" t="s">
        <v>321</v>
      </c>
      <c r="AR228" s="12" t="s">
        <v>309</v>
      </c>
      <c r="AS228" s="13" t="s">
        <v>309</v>
      </c>
      <c r="AT228" s="13" t="s">
        <v>309</v>
      </c>
      <c r="AU228" s="12" t="s">
        <v>309</v>
      </c>
    </row>
    <row r="229" spans="1:47" s="131" customFormat="1" hidden="1">
      <c r="A229" s="17" t="s">
        <v>1249</v>
      </c>
      <c r="B229" s="16" t="s">
        <v>946</v>
      </c>
      <c r="C229" s="16" t="s">
        <v>1255</v>
      </c>
      <c r="D229" s="17" t="s">
        <v>1256</v>
      </c>
      <c r="E229" s="17" t="s">
        <v>1065</v>
      </c>
      <c r="F229" s="8" t="s">
        <v>1252</v>
      </c>
      <c r="G229" s="33" t="s">
        <v>304</v>
      </c>
      <c r="H229" s="33" t="s">
        <v>305</v>
      </c>
      <c r="I229" s="17"/>
      <c r="J229" s="9" t="s">
        <v>307</v>
      </c>
      <c r="K229" s="8" t="s">
        <v>1109</v>
      </c>
      <c r="L229" s="8" t="s">
        <v>309</v>
      </c>
      <c r="M229" s="8" t="s">
        <v>309</v>
      </c>
      <c r="N229" s="8" t="s">
        <v>323</v>
      </c>
      <c r="O229" s="8" t="s">
        <v>311</v>
      </c>
      <c r="P229" s="121">
        <v>289.13</v>
      </c>
      <c r="Q229" s="15" t="s">
        <v>1006</v>
      </c>
      <c r="R229" s="15"/>
      <c r="S229" s="10"/>
      <c r="T229" s="10"/>
      <c r="U229" s="31">
        <v>250</v>
      </c>
      <c r="V229" s="31">
        <v>2500</v>
      </c>
      <c r="W229" s="31">
        <v>25000</v>
      </c>
      <c r="X229" s="10" t="s">
        <v>1081</v>
      </c>
      <c r="Y229" s="10" t="s">
        <v>1265</v>
      </c>
      <c r="Z229" s="10" t="s">
        <v>1113</v>
      </c>
      <c r="AA229" s="15" t="s">
        <v>317</v>
      </c>
      <c r="AB229" s="15" t="s">
        <v>309</v>
      </c>
      <c r="AC229" s="10" t="s">
        <v>309</v>
      </c>
      <c r="AD229" s="15" t="s">
        <v>321</v>
      </c>
      <c r="AE229" s="15" t="s">
        <v>313</v>
      </c>
      <c r="AF229" s="10" t="s">
        <v>620</v>
      </c>
      <c r="AG229" s="10" t="s">
        <v>620</v>
      </c>
      <c r="AH229" s="10" t="s">
        <v>313</v>
      </c>
      <c r="AI229" s="10">
        <v>1</v>
      </c>
      <c r="AJ229" s="10">
        <v>1</v>
      </c>
      <c r="AK229" s="27" t="s">
        <v>1071</v>
      </c>
      <c r="AL229" s="29" t="s">
        <v>1071</v>
      </c>
      <c r="AM229" s="15" t="s">
        <v>309</v>
      </c>
      <c r="AN229" s="10" t="s">
        <v>321</v>
      </c>
      <c r="AO229" s="7"/>
      <c r="AP229" s="56" t="s">
        <v>1266</v>
      </c>
      <c r="AQ229" s="12" t="s">
        <v>321</v>
      </c>
      <c r="AR229" s="12" t="s">
        <v>309</v>
      </c>
      <c r="AS229" s="13" t="s">
        <v>309</v>
      </c>
      <c r="AT229" s="13" t="s">
        <v>309</v>
      </c>
      <c r="AU229" s="12" t="s">
        <v>309</v>
      </c>
    </row>
    <row r="230" spans="1:47" s="131" customFormat="1" hidden="1">
      <c r="A230" s="17" t="s">
        <v>1249</v>
      </c>
      <c r="B230" s="16" t="s">
        <v>946</v>
      </c>
      <c r="C230" s="16" t="s">
        <v>1257</v>
      </c>
      <c r="D230" s="17" t="s">
        <v>1258</v>
      </c>
      <c r="E230" s="17" t="s">
        <v>1065</v>
      </c>
      <c r="F230" s="8" t="s">
        <v>1252</v>
      </c>
      <c r="G230" s="33" t="s">
        <v>304</v>
      </c>
      <c r="H230" s="33" t="s">
        <v>305</v>
      </c>
      <c r="I230" s="17"/>
      <c r="J230" s="9" t="s">
        <v>307</v>
      </c>
      <c r="K230" s="8" t="s">
        <v>1109</v>
      </c>
      <c r="L230" s="8" t="s">
        <v>309</v>
      </c>
      <c r="M230" s="8" t="s">
        <v>309</v>
      </c>
      <c r="N230" s="8" t="s">
        <v>323</v>
      </c>
      <c r="O230" s="8" t="s">
        <v>311</v>
      </c>
      <c r="P230" s="121">
        <v>313.93</v>
      </c>
      <c r="Q230" s="15" t="s">
        <v>1006</v>
      </c>
      <c r="R230" s="15"/>
      <c r="S230" s="10"/>
      <c r="T230" s="10"/>
      <c r="U230" s="31">
        <v>250</v>
      </c>
      <c r="V230" s="31">
        <v>2500</v>
      </c>
      <c r="W230" s="31">
        <v>25000</v>
      </c>
      <c r="X230" s="10" t="s">
        <v>1081</v>
      </c>
      <c r="Y230" s="10" t="s">
        <v>1267</v>
      </c>
      <c r="Z230" s="10" t="s">
        <v>1113</v>
      </c>
      <c r="AA230" s="15" t="s">
        <v>322</v>
      </c>
      <c r="AB230" s="15" t="s">
        <v>309</v>
      </c>
      <c r="AC230" s="10" t="s">
        <v>309</v>
      </c>
      <c r="AD230" s="15" t="s">
        <v>321</v>
      </c>
      <c r="AE230" s="15" t="s">
        <v>313</v>
      </c>
      <c r="AF230" s="10" t="s">
        <v>620</v>
      </c>
      <c r="AG230" s="10" t="s">
        <v>620</v>
      </c>
      <c r="AH230" s="10" t="s">
        <v>313</v>
      </c>
      <c r="AI230" s="10">
        <v>1</v>
      </c>
      <c r="AJ230" s="10">
        <v>1</v>
      </c>
      <c r="AK230" s="27" t="s">
        <v>1071</v>
      </c>
      <c r="AL230" s="29" t="s">
        <v>1071</v>
      </c>
      <c r="AM230" s="15" t="s">
        <v>309</v>
      </c>
      <c r="AN230" s="10" t="s">
        <v>321</v>
      </c>
      <c r="AO230" s="7"/>
      <c r="AP230" s="56" t="s">
        <v>1268</v>
      </c>
      <c r="AQ230" s="12" t="s">
        <v>321</v>
      </c>
      <c r="AR230" s="12" t="s">
        <v>309</v>
      </c>
      <c r="AS230" s="13" t="s">
        <v>309</v>
      </c>
      <c r="AT230" s="13" t="s">
        <v>309</v>
      </c>
      <c r="AU230" s="12" t="s">
        <v>309</v>
      </c>
    </row>
    <row r="231" spans="1:47" s="131" customFormat="1" hidden="1">
      <c r="A231" s="17" t="s">
        <v>1249</v>
      </c>
      <c r="B231" s="16" t="s">
        <v>946</v>
      </c>
      <c r="C231" s="16" t="s">
        <v>1259</v>
      </c>
      <c r="D231" s="17" t="s">
        <v>1260</v>
      </c>
      <c r="E231" s="17" t="s">
        <v>1065</v>
      </c>
      <c r="F231" s="8" t="s">
        <v>1252</v>
      </c>
      <c r="G231" s="33" t="s">
        <v>304</v>
      </c>
      <c r="H231" s="33" t="s">
        <v>305</v>
      </c>
      <c r="I231" s="17"/>
      <c r="J231" s="9" t="s">
        <v>307</v>
      </c>
      <c r="K231" s="8" t="s">
        <v>1109</v>
      </c>
      <c r="L231" s="8" t="s">
        <v>309</v>
      </c>
      <c r="M231" s="8" t="s">
        <v>309</v>
      </c>
      <c r="N231" s="8" t="s">
        <v>323</v>
      </c>
      <c r="O231" s="8" t="s">
        <v>311</v>
      </c>
      <c r="P231" s="121">
        <v>346.98</v>
      </c>
      <c r="Q231" s="15" t="s">
        <v>1006</v>
      </c>
      <c r="R231" s="15"/>
      <c r="S231" s="10"/>
      <c r="T231" s="10"/>
      <c r="U231" s="31">
        <v>250</v>
      </c>
      <c r="V231" s="31">
        <v>2500</v>
      </c>
      <c r="W231" s="31">
        <v>25000</v>
      </c>
      <c r="X231" s="10" t="s">
        <v>1081</v>
      </c>
      <c r="Y231" s="10" t="s">
        <v>1269</v>
      </c>
      <c r="Z231" s="10" t="s">
        <v>1113</v>
      </c>
      <c r="AA231" s="15" t="s">
        <v>322</v>
      </c>
      <c r="AB231" s="15" t="s">
        <v>309</v>
      </c>
      <c r="AC231" s="10" t="s">
        <v>309</v>
      </c>
      <c r="AD231" s="15" t="s">
        <v>321</v>
      </c>
      <c r="AE231" s="15" t="s">
        <v>1135</v>
      </c>
      <c r="AF231" s="10" t="s">
        <v>620</v>
      </c>
      <c r="AG231" s="10" t="s">
        <v>620</v>
      </c>
      <c r="AH231" s="10" t="s">
        <v>313</v>
      </c>
      <c r="AI231" s="10">
        <v>1</v>
      </c>
      <c r="AJ231" s="10">
        <v>1</v>
      </c>
      <c r="AK231" s="27" t="s">
        <v>1071</v>
      </c>
      <c r="AL231" s="29" t="s">
        <v>1071</v>
      </c>
      <c r="AM231" s="15" t="s">
        <v>309</v>
      </c>
      <c r="AN231" s="10" t="s">
        <v>321</v>
      </c>
      <c r="AO231" s="7"/>
      <c r="AP231" s="56" t="s">
        <v>1270</v>
      </c>
      <c r="AQ231" s="12" t="s">
        <v>321</v>
      </c>
      <c r="AR231" s="12" t="s">
        <v>309</v>
      </c>
      <c r="AS231" s="13" t="s">
        <v>309</v>
      </c>
      <c r="AT231" s="13" t="s">
        <v>309</v>
      </c>
      <c r="AU231" s="12" t="s">
        <v>309</v>
      </c>
    </row>
    <row r="232" spans="1:47">
      <c r="H232"/>
    </row>
  </sheetData>
  <phoneticPr fontId="10" type="noConversion"/>
  <hyperlinks>
    <hyperlink ref="AP23" r:id="rId1" location="/productsandservices/product/sku/W1Y44A" xr:uid="{2AA2F387-0F95-47D6-804B-DEBBA7FD7FCA}"/>
    <hyperlink ref="AP24" r:id="rId2" location="/productsandservices/product/sku/W1Y45A" xr:uid="{D0501B19-58E9-40D2-A2CE-1B966AA74C89}"/>
    <hyperlink ref="AP25" r:id="rId3" location="/productsandservices/product/sku/W1A77A" xr:uid="{1A1B08F0-313B-4575-A34C-B0424B31C872}"/>
    <hyperlink ref="AP26" r:id="rId4" location="/productsandservices/product/sku/W1A78A" xr:uid="{33638924-E74D-4E95-A24A-2D368411266E}"/>
    <hyperlink ref="AP28" r:id="rId5" location="/productsandservices/product/sku/W1A80A" xr:uid="{5989E1E9-B004-4608-8030-65FE8346FEC6}"/>
    <hyperlink ref="AP27" r:id="rId6" location="/productsandservices/product/sku/W1A79A" xr:uid="{3586F2D3-B3C7-480A-8841-6D7E55CFCFA5}"/>
    <hyperlink ref="AP38" r:id="rId7" location="/productsandservices/product/sku/3PZ15A" xr:uid="{DEFFB0B6-699D-47C9-B0F1-9B8A9A2E53C0}"/>
    <hyperlink ref="AP39" r:id="rId8" location="/productsandservices/product/sku/3PZ55A" xr:uid="{E42BF011-4361-412F-B57D-C0FDE03CC580}"/>
    <hyperlink ref="AP40" r:id="rId9" location="/productsandservices/product/sku/3PZ95A" xr:uid="{205BC3F6-F52B-4384-8E89-AF4CD9FE1616}"/>
    <hyperlink ref="AP42" r:id="rId10" location="/productsandservices/product/sku/J8H61A" xr:uid="{485AB5D2-D7B1-4BF5-9F8A-CABCEB77A4B1}"/>
    <hyperlink ref="AP41" r:id="rId11" location="/productsandservices/product/sku/3QA55A" xr:uid="{033930FF-630D-4450-B152-ACE41729BB06}"/>
    <hyperlink ref="AP43" r:id="rId12" location="/productsandservices/product/sku/1PV87A" xr:uid="{7F4C5336-9BD3-4FC9-B4B7-5D98B32850EB}"/>
    <hyperlink ref="AP44" r:id="rId13" location="/productsandservices/product/sku/1PV88A" xr:uid="{8C796E5C-6640-4C5F-895A-5C681CB0017F}"/>
    <hyperlink ref="AP45" r:id="rId14" location="/productsandservices/product/sku/1PV64A" xr:uid="{E9A2347F-E14E-4693-9BB7-8B1CF5F542A5}"/>
    <hyperlink ref="AP46" r:id="rId15" location="/productsandservices/product/sku/1PV65A" xr:uid="{4D4B40C3-D215-4C3F-9971-CB079DCE7D8E}"/>
    <hyperlink ref="AP47" r:id="rId16" location="/productsandservices/product/sku/1PV67A" xr:uid="{9F556C2C-D9B6-49C1-95D0-3D43D243AA2F}"/>
    <hyperlink ref="AP48" r:id="rId17" location="/productsandservices/product/sku/CE710A" xr:uid="{5568F6C6-B35E-4C07-BF55-E58836BFF689}"/>
    <hyperlink ref="AP49" r:id="rId18" location="/productsandservices/product/sku/CE711A" xr:uid="{471A398F-6F71-4ADE-97A1-32025CC148BB}"/>
    <hyperlink ref="AP50" r:id="rId19" location="/productsandservices/product/sku/CE712A" xr:uid="{239037E8-2854-4744-8900-D4B699C1285E}"/>
    <hyperlink ref="AP51" r:id="rId20" location="/productsandservices/product/sku/7ZU81A" xr:uid="{E1DF3BE5-66C4-4E2F-9885-BA6D83092147}"/>
    <hyperlink ref="AP52" r:id="rId21" location="/productsandservices/product/sku/7ZU78A" xr:uid="{342EC16E-88AD-47F7-AD5D-B6B7F7B0C110}"/>
    <hyperlink ref="AP53" r:id="rId22" location="/productsandservices/product/sku/7ZU79A" xr:uid="{5AD4AB3B-9431-449C-A0B7-FA8ED47781E1}"/>
    <hyperlink ref="AP54" r:id="rId23" location="/productsandservices/product/sku/7ZU85A" xr:uid="{E4ED474A-6400-4D8C-A68B-36EF8218C7AB}"/>
    <hyperlink ref="AP55" r:id="rId24" location="/productsandservices/product/sku/7ZU87A" xr:uid="{619414E8-0E1F-49E5-BE46-875CD43A07AA}"/>
    <hyperlink ref="AP56" r:id="rId25" location="/productsandservices/product/sku/7PS84A" xr:uid="{61CAFFBD-11FC-4505-9249-32A81B64392B}"/>
    <hyperlink ref="AP57" r:id="rId26" location="/productsandservices/product/sku/7PS86A" xr:uid="{57FA360B-9288-4EE8-925B-B149624C1D49}"/>
    <hyperlink ref="AP58" r:id="rId27" location="/productsandservices/product/sku/7PS97A" xr:uid="{38C1F16B-1993-4498-A3B9-7F337B02B2D8}"/>
    <hyperlink ref="AP59" r:id="rId28" location="/productsandservices/product/sku/7PS98A" xr:uid="{03E03913-9C43-4EAE-8838-2D8F67E5394E}"/>
    <hyperlink ref="AP60" r:id="rId29" location="/productsandservices/product/sku/7PS99A" xr:uid="{41EC7454-A607-4344-8926-4054B6DE0BF2}"/>
    <hyperlink ref="AP61" r:id="rId30" location="/productsandservices/product/sku/7PT00A" xr:uid="{4EB223BF-4AC6-473F-9BB4-1F4462A25356}"/>
    <hyperlink ref="AP62" r:id="rId31" location="/productsandservices/product/sku/7PT01A" xr:uid="{AEB52803-836B-4F09-ACAE-F993E8E6AE0D}"/>
    <hyperlink ref="AP63" r:id="rId32" location="/productsandservices/product/sku/J7Z99A" xr:uid="{9CDA4B6B-ACBD-411C-8F16-420259A38052}"/>
    <hyperlink ref="AP64" r:id="rId33" location="/productsandservices/product/sku/J8A04A" xr:uid="{55CE1790-B8F9-4127-82C5-25FBB1142D38}"/>
    <hyperlink ref="AP65" r:id="rId34" location="/productsandservices/product/sku/J8A10A" xr:uid="{BD9A4252-958C-4890-9984-A2718C03E05B}"/>
    <hyperlink ref="AP66" r:id="rId35" location="/productsandservices/product/sku/J8A13A" xr:uid="{163D21C0-5095-4599-8E34-4C5C35E2D580}"/>
    <hyperlink ref="AP67" r:id="rId36" location="/productsandservices/product/sku/J8A17A" xr:uid="{39C7051F-2688-430B-A5F3-633889E318E4}"/>
    <hyperlink ref="AP68" r:id="rId37" location="/productsandservices/product/sku/CF236A" xr:uid="{788C25DD-4148-4551-914C-123538A2BD4C}"/>
    <hyperlink ref="AP69" r:id="rId38" location="/productsandservices/product/sku/CF066A" xr:uid="{35765964-7199-43C7-B944-84D8A70799DD}"/>
    <hyperlink ref="AP70" r:id="rId39" location="/productsandservices/product/sku/CF067A" xr:uid="{FC83E535-557E-4FCC-B423-303317872E2F}"/>
    <hyperlink ref="AP71" r:id="rId40" location="/productsandservices/product/sku/CF068A" xr:uid="{1640D164-B388-4FE7-876F-8F11827FE788}"/>
    <hyperlink ref="AP72" r:id="rId41" location="/productsandservices/product/sku/T3U44A" xr:uid="{3E3F6DEA-C818-4DEB-B058-9185BE9C371C}"/>
    <hyperlink ref="AP73" r:id="rId42" location="/productsandservices/product/sku/T3U55A" xr:uid="{06018B5A-95CE-428F-9498-82CBCDFE2CEC}"/>
    <hyperlink ref="AP74" r:id="rId43" location="/productsandservices/product/sku/3WT91A" xr:uid="{03BC775A-29B4-437D-8569-8A5503B85D19}"/>
    <hyperlink ref="AP75" r:id="rId44" location="/productsandservices/product/sku/T3U56A" xr:uid="{857E8816-01BE-4C85-A6F3-04A457FF2D62}"/>
    <hyperlink ref="AP76" r:id="rId45" location="/productsandservices/product/sku/CZ244A" xr:uid="{792BBB1A-ADFE-4FE4-9F00-DDC84303A5BF}"/>
    <hyperlink ref="AP77" r:id="rId46" location="/productsandservices/product/sku/CZ245A" xr:uid="{C514AB1C-72D6-49D0-87B0-B3C90911FC07}"/>
    <hyperlink ref="AP78" r:id="rId47" location="/productsandservices/product/sku/CF367A" xr:uid="{A3C94944-0AE0-4AAC-8739-B39FA1BDE2A8}"/>
    <hyperlink ref="AP79" r:id="rId48" location="/productsandservices/product/sku/T3U51A" xr:uid="{ABE943A6-8F09-412C-9ADC-D87E3EB0EE1B}"/>
    <hyperlink ref="AP80" r:id="rId49" location="/productsandservices/product/sku/A2W75A" xr:uid="{7347CEC0-B137-4DBB-B31F-125F73B181F0}"/>
    <hyperlink ref="AP81" r:id="rId50" location="/productsandservices/product/sku/A2W76A" xr:uid="{F3B40D63-1301-4667-AC1A-DBB1E7C2B7C3}"/>
    <hyperlink ref="AP82" r:id="rId51" location="/productsandservices/product/sku/6FW06A" xr:uid="{57333F7B-8878-4A0C-BCCE-58932A58EB4A}"/>
    <hyperlink ref="AP84" r:id="rId52" location="/productsandservices/product/sku/6FW07A" xr:uid="{552DEA37-545E-48A5-AE92-6789D75659D6}"/>
    <hyperlink ref="AP86" r:id="rId53" location="/productsandservices/product/sku/6FW08A" xr:uid="{036DF817-5C7A-4DC4-B199-201A49119144}"/>
    <hyperlink ref="AP88" r:id="rId54" location="/productsandservices/product/sku/6FW09A" xr:uid="{3C127F46-4DC6-4B6E-ABCA-537E9E7224CD}"/>
    <hyperlink ref="AP89" r:id="rId55" location="/productsandservices/product/sku/L2757A" xr:uid="{BB0FFA08-F793-4B9A-BB88-7044A8C74A13}"/>
    <hyperlink ref="AP90" r:id="rId56" location="/productsandservices/product/sku/6FW10A" xr:uid="{A6F4B52A-F674-40CC-BF98-36F82C58485F}"/>
    <hyperlink ref="AP92" r:id="rId57" location="/productsandservices/product/sku/L2762A" xr:uid="{053BEDAA-3A90-4E78-82BA-B50D5607F55D}"/>
    <hyperlink ref="AP93" r:id="rId58" location="/productsandservices/product/sku/L2763A" xr:uid="{35D5B140-4BD9-4BAB-8C7B-5A2FD74E92B5}"/>
    <hyperlink ref="AP94" r:id="rId59" location="/productsandservices/product/sku/CC487A" xr:uid="{380D3CEB-6D31-410E-AD5A-151377E628C3}"/>
    <hyperlink ref="AP95" r:id="rId60" location="/productsandservices/product/sku/B5L51A" xr:uid="{1AB2CDF7-86BD-4E8B-BCB7-9E51D3B47E2D}"/>
    <hyperlink ref="AP96" r:id="rId61" location="/productsandservices/product/sku/B5L34A" xr:uid="{6A7CD1CB-1B05-4037-BA09-2BB648E39FE8}"/>
    <hyperlink ref="AP97" r:id="rId62" location="/productsandservices/product/sku/G6W84A" xr:uid="{AA225581-E0D3-4285-8CA7-88050DB83757}"/>
    <hyperlink ref="AP98" r:id="rId63" location="/productsandservices/product/sku/B5L29A" xr:uid="{BACF5DF4-A36C-4AFB-BABB-F77DAB0323ED}"/>
    <hyperlink ref="AP99" r:id="rId64" location="/productsandservices/product/sku/B5L28A" xr:uid="{BA8AD0D2-AC3A-462E-B2CD-B76467BAF7C5}"/>
    <hyperlink ref="AP100" r:id="rId65" location="/productsandservices/product/sku/CE530A" xr:uid="{B2EDAB54-7E9E-4DF6-9CDD-DFE8E16B7953}"/>
    <hyperlink ref="AP101" r:id="rId66" location="/productsandservices/product/sku/C8091A" xr:uid="{BD274695-DFFD-474B-9829-43ECDB1640A7}"/>
    <hyperlink ref="AP102" r:id="rId67" location="/productsandservices/product/sku/CF084A" xr:uid="{657C3B31-B0ED-48B0-BD50-232A1BBA1A83}"/>
    <hyperlink ref="AP103" r:id="rId68" location="/productsandservices/product/sku/Q7432A" xr:uid="{B9FDCAEF-50DC-4B34-9ADC-60419D98F3AA}"/>
    <hyperlink ref="AP104" r:id="rId69" location="/productsandservices/product/sku/A7W13A" xr:uid="{05A1B81E-9F86-494A-9962-8DDCEB16E060}"/>
    <hyperlink ref="AP105" r:id="rId70" location="/productsandservices/product/sku/CC383A" xr:uid="{943247A2-5319-45E9-B093-063F54BFB4D9}"/>
    <hyperlink ref="AP106" r:id="rId71" location="/productsandservices/product/sku/Q3216A" xr:uid="{5831F78A-C2BF-4CCC-B460-1538ABF78AE2}"/>
    <hyperlink ref="AP107" r:id="rId72" location="/productsandservices/product/sku/C8092A" xr:uid="{7ABC8174-DAF6-47E4-8FE1-86358AFA7463}"/>
    <hyperlink ref="AP108" r:id="rId73" location="/productsandservices/product/sku/CE483A" xr:uid="{4A00D4CA-A2BB-42E5-9DDB-895B8AF48D92}"/>
    <hyperlink ref="AP109" r:id="rId74" location="/productsandservices/product/sku/C9943B" xr:uid="{3CC9A9D7-A710-4C53-BB48-A5195036F4C6}"/>
    <hyperlink ref="AP110" r:id="rId75" location="/productsandservices/product/sku/CF085A" xr:uid="{5260E644-95CB-4A20-AA52-CA521B60198D}"/>
    <hyperlink ref="AP111" r:id="rId76" location="/productsandservices/product/sku/J8026A" xr:uid="{4DE9F12A-CD08-48F1-8E04-2A3ED7803245}"/>
    <hyperlink ref="AP112" r:id="rId77" location="/productsandservices/product/sku/E5K46A" xr:uid="{E334D599-6B16-44FD-992A-49E4A7949034}"/>
    <hyperlink ref="AP113" r:id="rId78" location="/productsandservices/product/sku/J8025A" xr:uid="{73CEA5FE-E68C-48C3-BB23-5B1D69432259}"/>
    <hyperlink ref="AP114" r:id="rId79" location="/productsandservices/product/sku/J8029A" xr:uid="{C3B84D0D-33F4-4159-8EA8-2DC82D3DA96A}"/>
    <hyperlink ref="AP115" r:id="rId80" location="/productsandservices/product/sku/F5S62A" xr:uid="{C0501492-24F7-4AF5-B038-54CE23F32287}"/>
    <hyperlink ref="AP116" r:id="rId81" location="/productsandservices/product/sku/F2A72A" xr:uid="{992542EB-6FD7-42C4-915E-C77CF9B5EBC9}"/>
    <hyperlink ref="AP117" r:id="rId82" location="/productsandservices/product/sku/F2A73A" xr:uid="{06E8DE9B-E4D5-4208-A7DA-1B51DFE53420}"/>
    <hyperlink ref="AP118" r:id="rId83" location="/productsandservices/product/sku/F2A87A" xr:uid="{79FB0D4D-1AE2-4108-95A0-7D8B8DCA111B}"/>
    <hyperlink ref="AP119" r:id="rId84" location="/productsandservices/product/sku/F2A83A" xr:uid="{B6F5F580-6086-4F3C-8C0A-1A1390A0DD63}"/>
    <hyperlink ref="AP120" r:id="rId85" location="/productsandservices/product/sku/B5L31A" xr:uid="{849C4703-391B-4B8B-9002-9B4698A5EDCF}"/>
    <hyperlink ref="AP121" r:id="rId86" location="/productsandservices/product/sku/D9P29A" xr:uid="{53CEB442-2963-4A47-BA4C-38145502D63F}"/>
    <hyperlink ref="AP122" r:id="rId87" location="/productsandservices/product/sku/CF404A" xr:uid="{47CEE61D-F814-41EB-8628-AAB8590158A3}"/>
    <hyperlink ref="AP123" r:id="rId88" location="/productsandservices/product/sku/B5L53A" xr:uid="{24F14ABA-9E62-401B-A141-7AB54FFD3E7D}"/>
    <hyperlink ref="AP124" r:id="rId89" location="/productsandservices/product/sku/J8030A" xr:uid="{297ADD82-B8A8-40D4-9415-945991B8D7EC}"/>
    <hyperlink ref="AP125" r:id="rId90" location="/productsandservices/product/sku/C5967A" xr:uid="{54319D4F-5323-4C2B-B0C4-CFFEF99F3D9D}"/>
    <hyperlink ref="AP126" r:id="rId91" location="/productsandservices/product/sku/A7W14A" xr:uid="{F9080160-C045-4EED-90DF-1341FC3EF4B0}"/>
    <hyperlink ref="AP127" r:id="rId92" location="/productsandservices/product/sku/E5K48A" xr:uid="{85257C57-FF6F-4454-B314-B506A535DE13}"/>
    <hyperlink ref="AP128" r:id="rId93" location="/productsandservices/product/sku/E5K49A" xr:uid="{371F24C2-2F89-47AA-B67A-C71171060C4B}"/>
    <hyperlink ref="AP129" r:id="rId94" location="/productsandservices/product/sku/J8J89A" xr:uid="{B6515859-5B52-4CF4-A349-3A247835D726}"/>
    <hyperlink ref="AP130" r:id="rId95" location="/productsandservices/product/sku/J8J91A" xr:uid="{94702FEB-4EE9-49F0-A4C0-B7644DDD82DD}"/>
    <hyperlink ref="AP131" r:id="rId96" location="/productsandservices/product/sku/J8J92A" xr:uid="{598D9572-80A4-4FAF-8369-CB9CFA7A65CC}"/>
    <hyperlink ref="AP132" r:id="rId97" location="/productsandservices/product/sku/J8J93A" xr:uid="{CE68F239-44AB-42B1-9291-B92F046FBF99}"/>
    <hyperlink ref="AP133" r:id="rId98" location="/productsandservices/product/sku/J8J90A" xr:uid="{788E1CE4-13F0-46D5-99EB-B82BCE8DA553}"/>
    <hyperlink ref="AP134" r:id="rId99" location="/productsandservices/product/sku/J8J96A" xr:uid="{C1EEB742-2D9F-46EC-8E1E-D261757FF28E}"/>
    <hyperlink ref="AP135" r:id="rId100" location="/productsandservices/product/sku/P1B09A" xr:uid="{77FE6988-E3CE-48F2-BBFD-030D7CD0980D}"/>
    <hyperlink ref="AP136" r:id="rId101" location="/productsandservices/product/sku/P1B10A" xr:uid="{3B3C326B-93D6-4B76-922D-63073FD4ABAF}"/>
    <hyperlink ref="AP137" r:id="rId102" location="/productsandservices/product/sku/P1B11A" xr:uid="{1AB53AC7-DC69-4D40-A11C-CE50CF86FD2A}"/>
    <hyperlink ref="AP138" r:id="rId103" location="/productsandservices/product/sku/P1B12A" xr:uid="{343170E0-E421-4C9E-A7B8-75CF9984A942}"/>
    <hyperlink ref="AP139" r:id="rId104" location="/productsandservices/product/sku/L0H17A" xr:uid="{700766CD-C712-43FF-BCCA-E20C2E9664DA}"/>
    <hyperlink ref="AP140" r:id="rId105" location="/productsandservices/product/sku/L0H18A" xr:uid="{E47FF981-FFD3-4B97-80EB-16CC8DCF6C39}"/>
    <hyperlink ref="AP141" r:id="rId106" location="/productsandservices/product/sku/L0H19A" xr:uid="{60038279-04ED-4C76-A15D-61B07D9EB490}"/>
    <hyperlink ref="AP142" r:id="rId107" location="/productsandservices/product/sku/L0H20A" xr:uid="{7C75EC8B-5494-4B71-91A2-A3ECF21CA2A5}"/>
    <hyperlink ref="AP143" r:id="rId108" location="/productsandservices/product/sku/L0H21A" xr:uid="{FA011642-E685-425B-9B36-7815B23F348E}"/>
    <hyperlink ref="AP144" r:id="rId109" location="/productsandservices/product/sku/2NR12A" xr:uid="{8F99C8A7-DA9D-493A-A3A3-E24335553CC1}"/>
    <hyperlink ref="AP145" r:id="rId110" location="/productsandservices/product/sku/2MU47A" xr:uid="{F5BDE8F5-3071-46A4-96B3-5C272224B7C3}"/>
    <hyperlink ref="AP146" r:id="rId111" location="/productsandservices/product/sku/2TD64A" xr:uid="{22CF952A-E6A4-4319-B1DF-400519B0F8B6}"/>
    <hyperlink ref="AP147" r:id="rId112" location="/productsandservices/product/sku/L0H22A" xr:uid="{0ED69139-304B-4715-9FBB-EF5A70C591EB}"/>
    <hyperlink ref="AP148" r:id="rId113" location="/productsandservices/product/sku/3JN69A" xr:uid="{F767AB3F-4872-41FE-AC89-E03E6EF81427}"/>
    <hyperlink ref="AP149" r:id="rId114" location="/productsandservices/product/sku/8FP31A" xr:uid="{559FB27D-C724-402B-B30C-D83958D133B2}"/>
    <hyperlink ref="AP150" r:id="rId115" location="/productsandservices/product/sku/CE860A" xr:uid="{DECF6E2B-1FB2-49BC-A2CA-B3DAB00EBD1B}"/>
    <hyperlink ref="AP151" r:id="rId116" location="/productsandservices/product/sku/CE725A" xr:uid="{2430B92E-7D59-41B1-BAFB-A2DBF1DCB1E3}"/>
    <hyperlink ref="AP152" r:id="rId117" location="/productsandservices/product/sku/CF305A" xr:uid="{E7834129-C75D-471A-81DE-936B6F5D713D}"/>
    <hyperlink ref="AP153" r:id="rId118" location="/productsandservices/product/sku/CE792A" xr:uid="{1F143CCA-BA2A-4520-8C30-1FB045CA02D3}"/>
    <hyperlink ref="AP154" r:id="rId119" location="/productsandservices/product/sku/CF239A" xr:uid="{4A3083C8-9360-469B-B476-EE01F9993D57}"/>
    <hyperlink ref="AP155" r:id="rId120" location="/productsandservices/product/sku/CF243A" xr:uid="{35CB4753-7D22-4F46-9D1B-8A3620F54B48}"/>
    <hyperlink ref="AP156" r:id="rId121" location="/productsandservices/product/sku/CF242A" xr:uid="{062C08B5-2B39-4088-9DD4-33F9888C2D28}"/>
    <hyperlink ref="AP157" r:id="rId122" location="/productsandservices/product/sku/CF245A" xr:uid="{011776E5-B0A8-43A8-822D-9DC3AB70DA0E}"/>
    <hyperlink ref="AP158" r:id="rId123" location="/productsandservices/product/sku/CZ994A" xr:uid="{199C877D-1E1C-496B-85EF-5983C1F38391}"/>
    <hyperlink ref="AP159" r:id="rId124" location="/productsandservices/product/sku/CZ996A" xr:uid="{23C149A2-6E56-47D5-A883-2F8C8EE93458}"/>
    <hyperlink ref="AP160" r:id="rId125" location="/productsandservices/product/sku/CZ285A" xr:uid="{C4D2E5BF-A25E-4D81-9A87-676A045B6767}"/>
    <hyperlink ref="AP161" r:id="rId126" location="/productsandservices/product/sku/C3F79A" xr:uid="{3C85318A-19AC-4B3A-99C6-3A5635E8EC19}"/>
    <hyperlink ref="AP162" r:id="rId127" location="/productsandservices/product/sku/C1N63A" xr:uid="{7EB0F2B5-5B2C-4877-8702-9A4A92120A3A}"/>
    <hyperlink ref="AP163" r:id="rId128" location="/productsandservices/product/sku/C1N64A" xr:uid="{C46918F7-B6C6-4B7A-BC54-50007B0D0D7B}"/>
    <hyperlink ref="AP164" r:id="rId129" location="/productsandservices/product/sku/A2W83A" xr:uid="{A027D4E4-1F92-4BD3-A94A-E14E5CF5144F}"/>
    <hyperlink ref="AP165" r:id="rId130" location="/productsandservices/product/sku/CZ999A" xr:uid="{4A3E7AB4-3B10-43F2-A5CA-21F35F9FB194}"/>
    <hyperlink ref="AP166" r:id="rId131" location="/productsandservices/product/sku/A2W80A" xr:uid="{2548640C-0301-489B-B423-B61C2C7657A6}"/>
    <hyperlink ref="AP167" r:id="rId132" location="/productsandservices/product/sku/A2W82A" xr:uid="{0B28978C-B987-42F5-98D2-6E1F5E3F627C}"/>
    <hyperlink ref="AP168" r:id="rId133" location="/productsandservices/product/sku/C2H56A" xr:uid="{1C5A1EEA-BAF3-47D0-9145-4CD65C99CAA3}"/>
    <hyperlink ref="AP169" r:id="rId134" location="/productsandservices/product/sku/T0F27A" xr:uid="{96F75F75-3720-47F5-9F36-AE405A7C2511}"/>
    <hyperlink ref="AP170" r:id="rId135" location="/productsandservices/product/sku/G8Y49A" xr:uid="{5FA5CC32-2D86-46ED-AD07-8A79201D92A4}"/>
    <hyperlink ref="AP171" r:id="rId136" location="/productsandservices/product/sku/T0F54A" xr:uid="{614FC7B4-12A0-4587-8079-DA602EA1E0C9}"/>
    <hyperlink ref="AP172" r:id="rId137" location="/productsandservices/product/sku/2EH31A" xr:uid="{5948B240-8BDA-41BC-B724-A2A3DC2B18F9}"/>
    <hyperlink ref="AP173" r:id="rId138" location="/productsandservices/product/sku/T3V27A" xr:uid="{EF75F8AD-E585-443F-A0D3-622785AF287D}"/>
    <hyperlink ref="AP174" r:id="rId139" location="/productsandservices/product/sku/T3V28A" xr:uid="{5AA9772B-01D2-4ADA-827E-7EEAE81180F6}"/>
    <hyperlink ref="AP175" r:id="rId140" location="/productsandservices/product/sku/T3V29A" xr:uid="{654EB332-A606-4349-95C9-E4205B9C820C}"/>
    <hyperlink ref="AP176" r:id="rId141" location="/productsandservices/product/sku/T3V30A" xr:uid="{00177596-E5EA-45E6-8AD3-341E56B28836}"/>
    <hyperlink ref="AP177" r:id="rId142" location="/productsandservices/product/sku/W1B49A" xr:uid="{1048C64E-41E9-4F98-8DDE-E0538D644A46}"/>
    <hyperlink ref="AP178" r:id="rId143" location="/productsandservices/product/sku/W1B53A" xr:uid="{F0F37930-3FCA-4950-B6E3-296E7D30C949}"/>
    <hyperlink ref="AP179" r:id="rId144" location="/productsandservices/product/sku/W1B54A" xr:uid="{0EC3A9D9-319F-4EAB-8AC0-9D3E2F554BA3}"/>
    <hyperlink ref="AP226" r:id="rId145" location="/productsandservices/product/sku/7KW75A" xr:uid="{C46AD8EB-E03F-42DB-8B09-34990E6AF407}"/>
    <hyperlink ref="AP180" r:id="rId146" location="/productsandservices/product/sku/223R4B" xr:uid="{0AB01EA9-F8BD-4DC6-A988-74B198F3B339}"/>
    <hyperlink ref="AP211" r:id="rId147" location="/productsandservices/product/sku/6GW99F" xr:uid="{3681B2F6-7A39-4AA2-B2FA-FD08E97FF746}"/>
    <hyperlink ref="AP212" r:id="rId148" location="/productsandservices/product/sku/6GW99E" xr:uid="{95B6C999-8A5C-4BCB-86DF-E1759265877E}"/>
    <hyperlink ref="AP203" r:id="rId149" location="/productsandservices/product/sku/6GW62F" xr:uid="{4730859B-8FE0-4FD2-999A-9E830F52A445}"/>
    <hyperlink ref="AP204" r:id="rId150" location="/productsandservices/product/sku/6GW62E" xr:uid="{410EF555-0F7D-4870-A7FA-F079C166CBDC}"/>
    <hyperlink ref="AP213" r:id="rId151" location="/productsandservices/product/sku/6GX01F" xr:uid="{73571401-4797-433C-A00C-A1D2E5FE0B41}"/>
    <hyperlink ref="AP214" r:id="rId152" location="/productsandservices/product/sku/6GX01E" xr:uid="{0B97A47F-F4B4-4814-BED3-A2A9307F5A62}"/>
    <hyperlink ref="AP196" r:id="rId153" location="/productsandservices/product/sku/28B55A" xr:uid="{243FCCBD-67EB-435F-8B05-83E3E48CE73C}"/>
    <hyperlink ref="AP197" r:id="rId154" location="/productsandservices/product/sku/28B76A" xr:uid="{2DD3F3C3-F69C-4D6E-8094-2B8591E03284}"/>
    <hyperlink ref="AP199" r:id="rId155" location="/productsandservices/product/sku/7MD66F" xr:uid="{5E79248E-0D20-47F1-BEF3-875B978F962F}"/>
    <hyperlink ref="AP200" r:id="rId156" location="/productsandservices/product/sku/7MD66E" xr:uid="{63E9CA31-1666-489B-874C-1D312EE172B8}"/>
    <hyperlink ref="AP231" r:id="rId157" location="/productsandservices/product/sku/7MD72F" display="https://www.hpsalescentral.com/#/productsandservices/product/sku/7MD72F" xr:uid="{202A2BD1-048E-4467-BF43-448C39F6FCF6}"/>
    <hyperlink ref="AP210" r:id="rId158" location="/productsandservices/product/sku/7MD72E" xr:uid="{0B1A6655-4558-469B-99FD-401E3D794326}"/>
    <hyperlink ref="AP181" r:id="rId159" location="/productsandservices/product/sku/242P6B" xr:uid="{D022E219-11FD-4B49-8323-BE874442CE4E}"/>
    <hyperlink ref="AP182" r:id="rId160" location="/productsandservices/product/sku/242Q0B" xr:uid="{88C27B19-5317-409C-810A-85A4F5D3B8E2}"/>
    <hyperlink ref="AP85" r:id="rId161" location="/productsandservices/product/sku/20G06A" xr:uid="{0D717A4A-1D27-46EB-B604-5504DC4A9F4D}"/>
    <hyperlink ref="AP87" r:id="rId162" location="/productsandservices/product/sku/20G07A" xr:uid="{4EF236A1-557C-4508-B412-E4366455B06C}"/>
    <hyperlink ref="AP91" r:id="rId163" location="/productsandservices/product/sku/20G08A" xr:uid="{AB78DD62-84C8-43F1-8CD2-F07F2ED0C539}"/>
    <hyperlink ref="AP83" r:id="rId164" location="/productsandservices/product/sku/20G05A" xr:uid="{15623FD2-C603-4794-93A7-9736463A312E}"/>
    <hyperlink ref="AP227" r:id="rId165" location="/productsandservices/product/sku/2R7F3A" xr:uid="{E82E1F2F-0673-441B-A85B-A51FF11864EF}"/>
    <hyperlink ref="AP228" r:id="rId166" location="/productsandservices/product/sku/2R7F4A" xr:uid="{1241E3A9-5F64-4FEC-A73C-1F69D82E863F}"/>
    <hyperlink ref="AP229" r:id="rId167" location="/productsandservices/product/sku/381L0A" xr:uid="{1C631412-288A-46EB-A5B0-6295F9E419BF}"/>
    <hyperlink ref="AP230" r:id="rId168" location="/productsandservices/product/sku/381V0A" xr:uid="{416E2D50-36A9-459F-AC2E-AB9A7C1F2D76}"/>
    <hyperlink ref="AP193" r:id="rId169" location="/productsandservices/product/sku/1F3Y3A" xr:uid="{8571565B-AEF4-4671-B9A7-E2DCB72EA4FF}"/>
    <hyperlink ref="AP29" r:id="rId170" location="/productsandservices/product/sku/" xr:uid="{7918A63D-EA71-42FC-8521-CBA49C1EFA65}"/>
    <hyperlink ref="AP30:AP32" r:id="rId171" location="/productsandservices/product/sku/" display="https://www.hpsalescentral.com/#/productsandservices/product/sku/" xr:uid="{24DA847D-6A57-4E4D-9E82-A2299697C407}"/>
    <hyperlink ref="AP33:AP37" r:id="rId172" location="/productsandservices/product/sku/" display="https://www.hpsalescentral.com/#/productsandservices/product/sku/" xr:uid="{E9EB6DD5-F11E-496B-B763-4C9FBC6882ED}"/>
  </hyperlinks>
  <pageMargins left="0.7" right="0.7" top="0.75" bottom="0.75" header="0.3" footer="0.3"/>
  <pageSetup paperSize="9" orientation="portrait" r:id="rId173"/>
  <drawing r:id="rId174"/>
  <tableParts count="1">
    <tablePart r:id="rId175"/>
  </tableParts>
  <extLst>
    <ext xmlns:x15="http://schemas.microsoft.com/office/spreadsheetml/2010/11/main" uri="{3A4CF648-6AED-40f4-86FF-DC5316D8AED3}">
      <x14:slicerList xmlns:x14="http://schemas.microsoft.com/office/spreadsheetml/2009/9/main">
        <x14:slicer r:id="rId176"/>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059B1-DFB6-4ECA-8A70-9465E41321F0}">
  <dimension ref="A1:U97"/>
  <sheetViews>
    <sheetView showGridLines="0" workbookViewId="0">
      <pane xSplit="7" ySplit="9" topLeftCell="H10" activePane="bottomRight" state="frozen"/>
      <selection pane="topRight" activeCell="H1" sqref="H1"/>
      <selection pane="bottomLeft" activeCell="A10" sqref="A10"/>
      <selection pane="bottomRight" activeCell="A2" sqref="A2"/>
    </sheetView>
  </sheetViews>
  <sheetFormatPr defaultRowHeight="14.4"/>
  <cols>
    <col min="2" max="2" width="36" customWidth="1"/>
    <col min="5" max="5" width="11.33203125" customWidth="1"/>
    <col min="7" max="7" width="27.33203125" bestFit="1" customWidth="1"/>
    <col min="11" max="11" width="10.33203125" customWidth="1"/>
    <col min="12" max="12" width="9.6640625" customWidth="1"/>
    <col min="13" max="15" width="8.88671875" customWidth="1"/>
    <col min="16" max="16" width="10.44140625" customWidth="1"/>
    <col min="17" max="17" width="10" customWidth="1"/>
  </cols>
  <sheetData>
    <row r="1" spans="1:21" ht="25.8">
      <c r="A1" s="124" t="s">
        <v>1505</v>
      </c>
    </row>
    <row r="2" spans="1:21">
      <c r="A2" s="123" t="s">
        <v>1185</v>
      </c>
    </row>
    <row r="3" spans="1:21">
      <c r="A3" s="123" t="s">
        <v>1186</v>
      </c>
    </row>
    <row r="4" spans="1:21">
      <c r="A4" s="123" t="s">
        <v>1503</v>
      </c>
    </row>
    <row r="5" spans="1:21">
      <c r="A5" s="123" t="s">
        <v>1187</v>
      </c>
    </row>
    <row r="6" spans="1:21">
      <c r="A6" s="123" t="s">
        <v>1188</v>
      </c>
    </row>
    <row r="7" spans="1:21" s="162" customFormat="1" ht="13.8"/>
    <row r="8" spans="1:21" s="162" customFormat="1" ht="13.8">
      <c r="A8" s="163"/>
      <c r="B8" s="164"/>
      <c r="C8" s="164"/>
      <c r="D8" s="164"/>
      <c r="E8" s="164"/>
      <c r="F8" s="163"/>
      <c r="G8" s="164"/>
      <c r="H8" s="202" t="s">
        <v>1309</v>
      </c>
      <c r="I8" s="203"/>
      <c r="J8" s="203"/>
      <c r="K8" s="203"/>
      <c r="L8" s="204"/>
      <c r="M8" s="205" t="s">
        <v>1310</v>
      </c>
      <c r="N8" s="206"/>
      <c r="O8" s="206"/>
      <c r="P8" s="206"/>
      <c r="Q8" s="207"/>
    </row>
    <row r="9" spans="1:21" s="162" customFormat="1" ht="25.2">
      <c r="A9" s="165" t="s">
        <v>195</v>
      </c>
      <c r="B9" s="166" t="s">
        <v>1311</v>
      </c>
      <c r="C9" s="167" t="s">
        <v>267</v>
      </c>
      <c r="D9" s="167" t="s">
        <v>233</v>
      </c>
      <c r="E9" s="167" t="s">
        <v>1312</v>
      </c>
      <c r="F9" s="168" t="s">
        <v>195</v>
      </c>
      <c r="G9" s="169" t="s">
        <v>1313</v>
      </c>
      <c r="H9" s="170" t="s">
        <v>1314</v>
      </c>
      <c r="I9" s="171" t="s">
        <v>1315</v>
      </c>
      <c r="J9" s="171" t="s">
        <v>1316</v>
      </c>
      <c r="K9" s="171" t="s">
        <v>1317</v>
      </c>
      <c r="L9" s="172" t="s">
        <v>1318</v>
      </c>
      <c r="M9" s="173" t="s">
        <v>1314</v>
      </c>
      <c r="N9" s="174" t="s">
        <v>1315</v>
      </c>
      <c r="O9" s="174" t="s">
        <v>1316</v>
      </c>
      <c r="P9" s="174" t="s">
        <v>1317</v>
      </c>
      <c r="Q9" s="175" t="s">
        <v>1318</v>
      </c>
    </row>
    <row r="10" spans="1:21" s="162" customFormat="1" ht="13.2" customHeight="1">
      <c r="A10" s="187" t="s">
        <v>1320</v>
      </c>
      <c r="B10" s="188" t="s">
        <v>1226</v>
      </c>
      <c r="C10" s="189" t="s">
        <v>1231</v>
      </c>
      <c r="D10" s="179" t="s">
        <v>303</v>
      </c>
      <c r="E10" s="189" t="s">
        <v>304</v>
      </c>
      <c r="F10" s="179">
        <v>65</v>
      </c>
      <c r="G10" s="180" t="s">
        <v>1319</v>
      </c>
      <c r="H10" s="181" t="s">
        <v>1321</v>
      </c>
      <c r="I10" s="182">
        <v>0</v>
      </c>
      <c r="J10" s="182">
        <v>0</v>
      </c>
      <c r="K10" s="182" t="s">
        <v>1322</v>
      </c>
      <c r="L10" s="183">
        <v>0</v>
      </c>
      <c r="M10" s="184">
        <v>132.72322499999999</v>
      </c>
      <c r="N10" s="185">
        <v>0</v>
      </c>
      <c r="O10" s="185">
        <v>0</v>
      </c>
      <c r="P10" s="185">
        <v>79.633934999999994</v>
      </c>
      <c r="Q10" s="186">
        <v>0</v>
      </c>
      <c r="U10" s="201"/>
    </row>
    <row r="11" spans="1:21" s="162" customFormat="1" ht="13.2" customHeight="1">
      <c r="A11" s="187" t="s">
        <v>1320</v>
      </c>
      <c r="B11" s="188" t="s">
        <v>1227</v>
      </c>
      <c r="C11" s="189" t="s">
        <v>1232</v>
      </c>
      <c r="D11" s="179" t="s">
        <v>303</v>
      </c>
      <c r="E11" s="189" t="s">
        <v>304</v>
      </c>
      <c r="F11" s="179">
        <v>66</v>
      </c>
      <c r="G11" s="180" t="s">
        <v>1319</v>
      </c>
      <c r="H11" s="181" t="s">
        <v>1321</v>
      </c>
      <c r="I11" s="182">
        <v>0</v>
      </c>
      <c r="J11" s="182">
        <v>0</v>
      </c>
      <c r="K11" s="182" t="s">
        <v>1322</v>
      </c>
      <c r="L11" s="183">
        <v>0</v>
      </c>
      <c r="M11" s="184">
        <v>132.72322499999999</v>
      </c>
      <c r="N11" s="185">
        <v>0</v>
      </c>
      <c r="O11" s="185">
        <v>0</v>
      </c>
      <c r="P11" s="185">
        <v>79.633934999999994</v>
      </c>
      <c r="Q11" s="186">
        <v>0</v>
      </c>
      <c r="U11" s="201"/>
    </row>
    <row r="12" spans="1:21" s="162" customFormat="1" ht="13.2" customHeight="1">
      <c r="A12" s="187" t="s">
        <v>1320</v>
      </c>
      <c r="B12" s="188" t="s">
        <v>1228</v>
      </c>
      <c r="C12" s="189" t="s">
        <v>1233</v>
      </c>
      <c r="D12" s="179" t="s">
        <v>303</v>
      </c>
      <c r="E12" s="189" t="s">
        <v>304</v>
      </c>
      <c r="F12" s="179">
        <v>67</v>
      </c>
      <c r="G12" s="180" t="s">
        <v>1319</v>
      </c>
      <c r="H12" s="181" t="s">
        <v>1321</v>
      </c>
      <c r="I12" s="182">
        <v>0</v>
      </c>
      <c r="J12" s="182">
        <v>0</v>
      </c>
      <c r="K12" s="182" t="s">
        <v>1322</v>
      </c>
      <c r="L12" s="183">
        <v>0</v>
      </c>
      <c r="M12" s="184">
        <v>132.72322499999999</v>
      </c>
      <c r="N12" s="185">
        <v>0</v>
      </c>
      <c r="O12" s="185">
        <v>0</v>
      </c>
      <c r="P12" s="185">
        <v>79.633934999999994</v>
      </c>
      <c r="Q12" s="186">
        <v>0</v>
      </c>
      <c r="U12" s="201"/>
    </row>
    <row r="13" spans="1:21" s="162" customFormat="1" ht="13.2" customHeight="1">
      <c r="A13" s="187" t="s">
        <v>1244</v>
      </c>
      <c r="B13" s="188" t="s">
        <v>1229</v>
      </c>
      <c r="C13" s="189" t="s">
        <v>1234</v>
      </c>
      <c r="D13" s="179" t="s">
        <v>303</v>
      </c>
      <c r="E13" s="189" t="s">
        <v>304</v>
      </c>
      <c r="F13" s="179">
        <v>68</v>
      </c>
      <c r="G13" s="180" t="s">
        <v>1319</v>
      </c>
      <c r="H13" s="181" t="s">
        <v>1323</v>
      </c>
      <c r="I13" s="182">
        <v>0</v>
      </c>
      <c r="J13" s="182">
        <v>0</v>
      </c>
      <c r="K13" s="182" t="s">
        <v>1324</v>
      </c>
      <c r="L13" s="183">
        <v>0</v>
      </c>
      <c r="M13" s="184">
        <v>66.853179999999995</v>
      </c>
      <c r="N13" s="185">
        <v>0</v>
      </c>
      <c r="O13" s="185">
        <v>0</v>
      </c>
      <c r="P13" s="185">
        <v>79.633934999999994</v>
      </c>
      <c r="Q13" s="186">
        <v>0</v>
      </c>
      <c r="U13" s="201"/>
    </row>
    <row r="14" spans="1:21" s="162" customFormat="1" ht="13.2" customHeight="1">
      <c r="A14" s="187" t="s">
        <v>1244</v>
      </c>
      <c r="B14" s="188" t="s">
        <v>1230</v>
      </c>
      <c r="C14" s="189" t="s">
        <v>1235</v>
      </c>
      <c r="D14" s="179" t="s">
        <v>303</v>
      </c>
      <c r="E14" s="189" t="s">
        <v>304</v>
      </c>
      <c r="F14" s="179">
        <v>69</v>
      </c>
      <c r="G14" s="180" t="s">
        <v>1319</v>
      </c>
      <c r="H14" s="181" t="s">
        <v>1323</v>
      </c>
      <c r="I14" s="182">
        <v>0</v>
      </c>
      <c r="J14" s="182">
        <v>0</v>
      </c>
      <c r="K14" s="182" t="s">
        <v>1324</v>
      </c>
      <c r="L14" s="183">
        <v>0</v>
      </c>
      <c r="M14" s="184">
        <v>66.853179999999995</v>
      </c>
      <c r="N14" s="185">
        <v>0</v>
      </c>
      <c r="O14" s="185">
        <v>0</v>
      </c>
      <c r="P14" s="185">
        <v>79.633934999999994</v>
      </c>
      <c r="Q14" s="186">
        <v>0</v>
      </c>
      <c r="U14" s="201"/>
    </row>
    <row r="15" spans="1:21" s="162" customFormat="1" ht="13.2" customHeight="1">
      <c r="A15" s="187" t="s">
        <v>358</v>
      </c>
      <c r="B15" s="188" t="s">
        <v>369</v>
      </c>
      <c r="C15" s="189" t="s">
        <v>370</v>
      </c>
      <c r="D15" s="179" t="s">
        <v>303</v>
      </c>
      <c r="E15" s="189" t="s">
        <v>304</v>
      </c>
      <c r="F15" s="179">
        <v>64</v>
      </c>
      <c r="G15" s="180" t="s">
        <v>1319</v>
      </c>
      <c r="H15" s="181" t="s">
        <v>1325</v>
      </c>
      <c r="I15" s="182" t="s">
        <v>1326</v>
      </c>
      <c r="J15" s="182" t="s">
        <v>1327</v>
      </c>
      <c r="K15" s="182" t="s">
        <v>1328</v>
      </c>
      <c r="L15" s="183" t="s">
        <v>1329</v>
      </c>
      <c r="M15" s="184">
        <v>168.116085</v>
      </c>
      <c r="N15" s="185">
        <v>251.68255999999997</v>
      </c>
      <c r="O15" s="185">
        <v>337.215305</v>
      </c>
      <c r="P15" s="185">
        <v>100.27976999999998</v>
      </c>
      <c r="Q15" s="186">
        <v>181.87997499999997</v>
      </c>
      <c r="U15" s="201"/>
    </row>
    <row r="16" spans="1:21" s="162" customFormat="1" ht="13.2" customHeight="1">
      <c r="A16" s="187" t="s">
        <v>1320</v>
      </c>
      <c r="B16" s="188" t="s">
        <v>1236</v>
      </c>
      <c r="C16" s="189" t="s">
        <v>1240</v>
      </c>
      <c r="D16" s="179" t="s">
        <v>303</v>
      </c>
      <c r="E16" s="189" t="s">
        <v>304</v>
      </c>
      <c r="F16" s="179">
        <v>64</v>
      </c>
      <c r="G16" s="180" t="s">
        <v>1319</v>
      </c>
      <c r="H16" s="181" t="s">
        <v>1330</v>
      </c>
      <c r="I16" s="182">
        <v>0</v>
      </c>
      <c r="J16" s="182">
        <v>0</v>
      </c>
      <c r="K16" s="182" t="s">
        <v>1331</v>
      </c>
      <c r="L16" s="183">
        <v>0</v>
      </c>
      <c r="M16" s="184">
        <v>68.819449999999989</v>
      </c>
      <c r="N16" s="185">
        <v>0</v>
      </c>
      <c r="O16" s="185">
        <v>0</v>
      </c>
      <c r="P16" s="185">
        <v>41.291669999999996</v>
      </c>
      <c r="Q16" s="186">
        <v>0</v>
      </c>
      <c r="U16" s="201"/>
    </row>
    <row r="17" spans="1:21" s="162" customFormat="1" ht="13.2" customHeight="1">
      <c r="A17" s="187" t="s">
        <v>1320</v>
      </c>
      <c r="B17" s="188" t="s">
        <v>1237</v>
      </c>
      <c r="C17" s="189" t="s">
        <v>1241</v>
      </c>
      <c r="D17" s="179" t="s">
        <v>303</v>
      </c>
      <c r="E17" s="189" t="s">
        <v>304</v>
      </c>
      <c r="F17" s="179">
        <v>64</v>
      </c>
      <c r="G17" s="180" t="s">
        <v>1319</v>
      </c>
      <c r="H17" s="181" t="s">
        <v>1330</v>
      </c>
      <c r="I17" s="182">
        <v>0</v>
      </c>
      <c r="J17" s="182">
        <v>0</v>
      </c>
      <c r="K17" s="182" t="s">
        <v>1331</v>
      </c>
      <c r="L17" s="183">
        <v>0</v>
      </c>
      <c r="M17" s="184">
        <v>68.819449999999989</v>
      </c>
      <c r="N17" s="185">
        <v>0</v>
      </c>
      <c r="O17" s="185">
        <v>0</v>
      </c>
      <c r="P17" s="185">
        <v>41.291669999999996</v>
      </c>
      <c r="Q17" s="186">
        <v>0</v>
      </c>
      <c r="U17" s="201"/>
    </row>
    <row r="18" spans="1:21" s="162" customFormat="1" ht="13.2" customHeight="1">
      <c r="A18" s="187" t="s">
        <v>1244</v>
      </c>
      <c r="B18" s="188" t="s">
        <v>1238</v>
      </c>
      <c r="C18" s="189" t="s">
        <v>1242</v>
      </c>
      <c r="D18" s="179" t="s">
        <v>303</v>
      </c>
      <c r="E18" s="189" t="s">
        <v>304</v>
      </c>
      <c r="F18" s="179">
        <v>64</v>
      </c>
      <c r="G18" s="180" t="s">
        <v>1319</v>
      </c>
      <c r="H18" s="181" t="s">
        <v>1332</v>
      </c>
      <c r="I18" s="182">
        <v>0</v>
      </c>
      <c r="J18" s="182">
        <v>0</v>
      </c>
      <c r="K18" s="182" t="s">
        <v>1333</v>
      </c>
      <c r="L18" s="183">
        <v>0</v>
      </c>
      <c r="M18" s="184">
        <v>34.409724999999995</v>
      </c>
      <c r="N18" s="185">
        <v>0</v>
      </c>
      <c r="O18" s="185">
        <v>0</v>
      </c>
      <c r="P18" s="185">
        <v>41.291669999999996</v>
      </c>
      <c r="Q18" s="186">
        <v>0</v>
      </c>
      <c r="U18" s="201"/>
    </row>
    <row r="19" spans="1:21" s="162" customFormat="1" ht="13.2" customHeight="1">
      <c r="A19" s="187" t="s">
        <v>1244</v>
      </c>
      <c r="B19" s="188" t="s">
        <v>1239</v>
      </c>
      <c r="C19" s="189" t="s">
        <v>1243</v>
      </c>
      <c r="D19" s="179" t="s">
        <v>303</v>
      </c>
      <c r="E19" s="189" t="s">
        <v>304</v>
      </c>
      <c r="F19" s="179">
        <v>64</v>
      </c>
      <c r="G19" s="180" t="s">
        <v>1319</v>
      </c>
      <c r="H19" s="181" t="s">
        <v>1332</v>
      </c>
      <c r="I19" s="182">
        <v>0</v>
      </c>
      <c r="J19" s="182">
        <v>0</v>
      </c>
      <c r="K19" s="182" t="s">
        <v>1333</v>
      </c>
      <c r="L19" s="183">
        <v>0</v>
      </c>
      <c r="M19" s="184">
        <v>34.409724999999995</v>
      </c>
      <c r="N19" s="185">
        <v>0</v>
      </c>
      <c r="O19" s="185">
        <v>0</v>
      </c>
      <c r="P19" s="185">
        <v>41.291669999999996</v>
      </c>
      <c r="Q19" s="186">
        <v>0</v>
      </c>
      <c r="U19" s="201"/>
    </row>
    <row r="20" spans="1:21" s="162" customFormat="1" ht="13.2" customHeight="1">
      <c r="A20" s="187" t="s">
        <v>358</v>
      </c>
      <c r="B20" s="188" t="s">
        <v>359</v>
      </c>
      <c r="C20" s="189" t="s">
        <v>360</v>
      </c>
      <c r="D20" s="179" t="s">
        <v>303</v>
      </c>
      <c r="E20" s="189" t="s">
        <v>304</v>
      </c>
      <c r="F20" s="179">
        <v>64</v>
      </c>
      <c r="G20" s="180" t="s">
        <v>1319</v>
      </c>
      <c r="H20" s="181" t="s">
        <v>1334</v>
      </c>
      <c r="I20" s="182" t="s">
        <v>1335</v>
      </c>
      <c r="J20" s="182" t="s">
        <v>1336</v>
      </c>
      <c r="K20" s="182" t="s">
        <v>1337</v>
      </c>
      <c r="L20" s="183" t="s">
        <v>1338</v>
      </c>
      <c r="M20" s="184">
        <v>93.397824999999983</v>
      </c>
      <c r="N20" s="185">
        <v>140.58830499999999</v>
      </c>
      <c r="O20" s="185">
        <v>187.77878499999997</v>
      </c>
      <c r="P20" s="185">
        <v>57.021830000000001</v>
      </c>
      <c r="Q20" s="186">
        <v>102.24603999999999</v>
      </c>
      <c r="U20" s="201"/>
    </row>
    <row r="21" spans="1:21" s="162" customFormat="1" ht="13.2" customHeight="1">
      <c r="A21" s="187" t="s">
        <v>301</v>
      </c>
      <c r="B21" s="188" t="s">
        <v>329</v>
      </c>
      <c r="C21" s="189" t="s">
        <v>330</v>
      </c>
      <c r="D21" s="179" t="s">
        <v>303</v>
      </c>
      <c r="E21" s="189" t="s">
        <v>304</v>
      </c>
      <c r="F21" s="179">
        <v>64</v>
      </c>
      <c r="G21" s="180" t="s">
        <v>1319</v>
      </c>
      <c r="H21" s="181" t="s">
        <v>1339</v>
      </c>
      <c r="I21" s="182">
        <v>0</v>
      </c>
      <c r="J21" s="182">
        <v>0</v>
      </c>
      <c r="K21" s="182" t="s">
        <v>1340</v>
      </c>
      <c r="L21" s="183">
        <v>0</v>
      </c>
      <c r="M21" s="184">
        <v>114.04366</v>
      </c>
      <c r="N21" s="185">
        <v>0</v>
      </c>
      <c r="O21" s="185">
        <v>0</v>
      </c>
      <c r="P21" s="185">
        <v>68.819449999999989</v>
      </c>
      <c r="Q21" s="186">
        <v>0</v>
      </c>
      <c r="U21" s="201"/>
    </row>
    <row r="22" spans="1:21" s="162" customFormat="1" ht="13.2" customHeight="1">
      <c r="A22" s="187" t="s">
        <v>301</v>
      </c>
      <c r="B22" s="188" t="s">
        <v>338</v>
      </c>
      <c r="C22" s="189" t="s">
        <v>339</v>
      </c>
      <c r="D22" s="179" t="s">
        <v>303</v>
      </c>
      <c r="E22" s="189" t="s">
        <v>304</v>
      </c>
      <c r="F22" s="179">
        <v>64</v>
      </c>
      <c r="G22" s="180" t="s">
        <v>1319</v>
      </c>
      <c r="H22" s="181" t="s">
        <v>1339</v>
      </c>
      <c r="I22" s="182">
        <v>0</v>
      </c>
      <c r="J22" s="182">
        <v>0</v>
      </c>
      <c r="K22" s="182" t="s">
        <v>1340</v>
      </c>
      <c r="L22" s="183">
        <v>0</v>
      </c>
      <c r="M22" s="184">
        <v>114.04366</v>
      </c>
      <c r="N22" s="185">
        <v>0</v>
      </c>
      <c r="O22" s="185">
        <v>0</v>
      </c>
      <c r="P22" s="185">
        <v>68.819449999999989</v>
      </c>
      <c r="Q22" s="186">
        <v>0</v>
      </c>
      <c r="U22" s="201"/>
    </row>
    <row r="23" spans="1:21" s="162" customFormat="1" ht="13.2" customHeight="1">
      <c r="A23" s="187" t="s">
        <v>358</v>
      </c>
      <c r="B23" s="188" t="s">
        <v>374</v>
      </c>
      <c r="C23" s="189" t="s">
        <v>375</v>
      </c>
      <c r="D23" s="179" t="s">
        <v>303</v>
      </c>
      <c r="E23" s="189" t="s">
        <v>304</v>
      </c>
      <c r="F23" s="179">
        <v>64</v>
      </c>
      <c r="G23" s="180" t="s">
        <v>1319</v>
      </c>
      <c r="H23" s="181" t="s">
        <v>1341</v>
      </c>
      <c r="I23" s="182" t="s">
        <v>1342</v>
      </c>
      <c r="J23" s="182" t="s">
        <v>1343</v>
      </c>
      <c r="K23" s="182" t="s">
        <v>1344</v>
      </c>
      <c r="L23" s="183" t="s">
        <v>1345</v>
      </c>
      <c r="M23" s="184">
        <v>156.318465</v>
      </c>
      <c r="N23" s="185">
        <v>233.98612999999997</v>
      </c>
      <c r="O23" s="185">
        <v>311.653795</v>
      </c>
      <c r="P23" s="185">
        <v>93.397824999999983</v>
      </c>
      <c r="Q23" s="186">
        <v>168.116085</v>
      </c>
      <c r="U23" s="201"/>
    </row>
    <row r="24" spans="1:21" s="162" customFormat="1" ht="13.2" customHeight="1">
      <c r="A24" s="187" t="s">
        <v>301</v>
      </c>
      <c r="B24" s="188" t="s">
        <v>341</v>
      </c>
      <c r="C24" s="189" t="s">
        <v>342</v>
      </c>
      <c r="D24" s="179" t="s">
        <v>303</v>
      </c>
      <c r="E24" s="189" t="s">
        <v>304</v>
      </c>
      <c r="F24" s="179">
        <v>64</v>
      </c>
      <c r="G24" s="180" t="s">
        <v>1319</v>
      </c>
      <c r="H24" s="181" t="s">
        <v>1346</v>
      </c>
      <c r="I24" s="182">
        <v>0</v>
      </c>
      <c r="J24" s="182">
        <v>0</v>
      </c>
      <c r="K24" s="182" t="s">
        <v>1347</v>
      </c>
      <c r="L24" s="183">
        <v>0</v>
      </c>
      <c r="M24" s="184">
        <v>174.99802999999997</v>
      </c>
      <c r="N24" s="185">
        <v>0</v>
      </c>
      <c r="O24" s="185">
        <v>0</v>
      </c>
      <c r="P24" s="185">
        <v>105.19544499999999</v>
      </c>
      <c r="Q24" s="186">
        <v>0</v>
      </c>
      <c r="U24" s="201"/>
    </row>
    <row r="25" spans="1:21" s="162" customFormat="1" ht="13.2" customHeight="1">
      <c r="A25" s="187" t="s">
        <v>301</v>
      </c>
      <c r="B25" s="188" t="s">
        <v>347</v>
      </c>
      <c r="C25" s="189" t="s">
        <v>348</v>
      </c>
      <c r="D25" s="179" t="s">
        <v>303</v>
      </c>
      <c r="E25" s="189" t="s">
        <v>304</v>
      </c>
      <c r="F25" s="179">
        <v>64</v>
      </c>
      <c r="G25" s="180" t="s">
        <v>1319</v>
      </c>
      <c r="H25" s="181" t="s">
        <v>1346</v>
      </c>
      <c r="I25" s="182">
        <v>0</v>
      </c>
      <c r="J25" s="182">
        <v>0</v>
      </c>
      <c r="K25" s="182" t="s">
        <v>1347</v>
      </c>
      <c r="L25" s="183">
        <v>0</v>
      </c>
      <c r="M25" s="184">
        <v>174.99802999999997</v>
      </c>
      <c r="N25" s="185">
        <v>0</v>
      </c>
      <c r="O25" s="185">
        <v>0</v>
      </c>
      <c r="P25" s="185">
        <v>105.19544499999999</v>
      </c>
      <c r="Q25" s="186">
        <v>0</v>
      </c>
      <c r="U25" s="201"/>
    </row>
    <row r="26" spans="1:21" s="162" customFormat="1" ht="13.2" customHeight="1">
      <c r="A26" s="187" t="s">
        <v>301</v>
      </c>
      <c r="B26" s="190" t="s">
        <v>350</v>
      </c>
      <c r="C26" s="189" t="s">
        <v>351</v>
      </c>
      <c r="D26" s="179" t="s">
        <v>303</v>
      </c>
      <c r="E26" s="189" t="s">
        <v>304</v>
      </c>
      <c r="F26" s="179">
        <v>64</v>
      </c>
      <c r="G26" s="180" t="s">
        <v>1319</v>
      </c>
      <c r="H26" s="181" t="s">
        <v>1346</v>
      </c>
      <c r="I26" s="182">
        <v>0</v>
      </c>
      <c r="J26" s="182">
        <v>0</v>
      </c>
      <c r="K26" s="182" t="s">
        <v>1347</v>
      </c>
      <c r="L26" s="183">
        <v>0</v>
      </c>
      <c r="M26" s="184">
        <v>174.99802999999997</v>
      </c>
      <c r="N26" s="185">
        <v>0</v>
      </c>
      <c r="O26" s="185">
        <v>0</v>
      </c>
      <c r="P26" s="185">
        <v>105.19544499999999</v>
      </c>
      <c r="Q26" s="186">
        <v>0</v>
      </c>
      <c r="U26" s="201"/>
    </row>
    <row r="27" spans="1:21" s="162" customFormat="1" ht="13.2" customHeight="1">
      <c r="A27" s="191" t="s">
        <v>301</v>
      </c>
      <c r="B27" s="192" t="s">
        <v>353</v>
      </c>
      <c r="C27" s="179" t="s">
        <v>354</v>
      </c>
      <c r="D27" s="179" t="s">
        <v>303</v>
      </c>
      <c r="E27" s="179" t="s">
        <v>304</v>
      </c>
      <c r="F27" s="179">
        <v>64</v>
      </c>
      <c r="G27" s="180" t="s">
        <v>1319</v>
      </c>
      <c r="H27" s="181" t="s">
        <v>1346</v>
      </c>
      <c r="I27" s="182">
        <v>0</v>
      </c>
      <c r="J27" s="182">
        <v>0</v>
      </c>
      <c r="K27" s="182" t="s">
        <v>1347</v>
      </c>
      <c r="L27" s="183">
        <v>0</v>
      </c>
      <c r="M27" s="184">
        <v>174.99802999999997</v>
      </c>
      <c r="N27" s="185">
        <v>0</v>
      </c>
      <c r="O27" s="185">
        <v>0</v>
      </c>
      <c r="P27" s="185">
        <v>105.19544499999999</v>
      </c>
      <c r="Q27" s="186">
        <v>0</v>
      </c>
      <c r="U27" s="201"/>
    </row>
    <row r="28" spans="1:21" s="162" customFormat="1" ht="13.2" customHeight="1">
      <c r="A28" s="191" t="s">
        <v>358</v>
      </c>
      <c r="B28" s="192" t="s">
        <v>380</v>
      </c>
      <c r="C28" s="179" t="s">
        <v>381</v>
      </c>
      <c r="D28" s="179" t="s">
        <v>303</v>
      </c>
      <c r="E28" s="178" t="s">
        <v>304</v>
      </c>
      <c r="F28" s="178">
        <v>64</v>
      </c>
      <c r="G28" s="180" t="s">
        <v>1319</v>
      </c>
      <c r="H28" s="181" t="s">
        <v>1348</v>
      </c>
      <c r="I28" s="182" t="s">
        <v>1349</v>
      </c>
      <c r="J28" s="182" t="s">
        <v>1350</v>
      </c>
      <c r="K28" s="182" t="s">
        <v>1351</v>
      </c>
      <c r="L28" s="183" t="s">
        <v>1352</v>
      </c>
      <c r="M28" s="184">
        <v>231.03672499999999</v>
      </c>
      <c r="N28" s="185">
        <v>346.06351999999993</v>
      </c>
      <c r="O28" s="185">
        <v>461.09031499999998</v>
      </c>
      <c r="P28" s="185">
        <v>137.63889999999998</v>
      </c>
      <c r="Q28" s="186">
        <v>248.73315499999995</v>
      </c>
      <c r="U28" s="201"/>
    </row>
    <row r="29" spans="1:21" s="162" customFormat="1" ht="13.2" customHeight="1">
      <c r="A29" s="193" t="s">
        <v>386</v>
      </c>
      <c r="B29" s="190" t="s">
        <v>387</v>
      </c>
      <c r="C29" s="194" t="s">
        <v>388</v>
      </c>
      <c r="D29" s="179" t="s">
        <v>389</v>
      </c>
      <c r="E29" s="194" t="s">
        <v>304</v>
      </c>
      <c r="F29" s="179">
        <v>64</v>
      </c>
      <c r="G29" s="180" t="s">
        <v>1353</v>
      </c>
      <c r="H29" s="181" t="s">
        <v>1354</v>
      </c>
      <c r="I29" s="182" t="s">
        <v>1355</v>
      </c>
      <c r="J29" s="182" t="s">
        <v>1356</v>
      </c>
      <c r="K29" s="182" t="s">
        <v>1357</v>
      </c>
      <c r="L29" s="183">
        <v>0</v>
      </c>
      <c r="M29" s="184">
        <v>112.07738999999998</v>
      </c>
      <c r="N29" s="185">
        <v>168.116085</v>
      </c>
      <c r="O29" s="185">
        <v>224.15477999999996</v>
      </c>
      <c r="P29" s="185">
        <v>66.853179999999995</v>
      </c>
      <c r="Q29" s="186">
        <v>0</v>
      </c>
      <c r="U29" s="201"/>
    </row>
    <row r="30" spans="1:21" s="162" customFormat="1" ht="13.2" customHeight="1">
      <c r="A30" s="193" t="s">
        <v>386</v>
      </c>
      <c r="B30" s="190" t="s">
        <v>1358</v>
      </c>
      <c r="C30" s="194" t="s">
        <v>443</v>
      </c>
      <c r="D30" s="179" t="s">
        <v>389</v>
      </c>
      <c r="E30" s="194" t="s">
        <v>304</v>
      </c>
      <c r="F30" s="179">
        <v>64</v>
      </c>
      <c r="G30" s="180" t="s">
        <v>1353</v>
      </c>
      <c r="H30" s="181" t="s">
        <v>1359</v>
      </c>
      <c r="I30" s="182" t="s">
        <v>1360</v>
      </c>
      <c r="J30" s="182" t="s">
        <v>1361</v>
      </c>
      <c r="K30" s="182" t="s">
        <v>1362</v>
      </c>
      <c r="L30" s="183" t="s">
        <v>1363</v>
      </c>
      <c r="M30" s="184">
        <v>170.08235500000001</v>
      </c>
      <c r="N30" s="185">
        <v>254.63196500000001</v>
      </c>
      <c r="O30" s="185">
        <v>339.18157499999995</v>
      </c>
      <c r="P30" s="185">
        <v>102.24603999999999</v>
      </c>
      <c r="Q30" s="186">
        <v>181.87997499999997</v>
      </c>
      <c r="U30" s="201"/>
    </row>
    <row r="31" spans="1:21" s="162" customFormat="1" ht="13.2" customHeight="1">
      <c r="A31" s="193" t="s">
        <v>386</v>
      </c>
      <c r="B31" s="190" t="s">
        <v>1364</v>
      </c>
      <c r="C31" s="194" t="s">
        <v>448</v>
      </c>
      <c r="D31" s="179" t="s">
        <v>389</v>
      </c>
      <c r="E31" s="194" t="s">
        <v>304</v>
      </c>
      <c r="F31" s="179">
        <v>64</v>
      </c>
      <c r="G31" s="180" t="s">
        <v>1353</v>
      </c>
      <c r="H31" s="181" t="s">
        <v>1359</v>
      </c>
      <c r="I31" s="182" t="s">
        <v>1360</v>
      </c>
      <c r="J31" s="182" t="s">
        <v>1361</v>
      </c>
      <c r="K31" s="182" t="s">
        <v>1362</v>
      </c>
      <c r="L31" s="183" t="s">
        <v>1363</v>
      </c>
      <c r="M31" s="184">
        <v>170.08235500000001</v>
      </c>
      <c r="N31" s="185">
        <v>254.63196500000001</v>
      </c>
      <c r="O31" s="185">
        <v>339.18157499999995</v>
      </c>
      <c r="P31" s="185">
        <v>102.24603999999999</v>
      </c>
      <c r="Q31" s="186">
        <v>181.87997499999997</v>
      </c>
      <c r="U31" s="201"/>
    </row>
    <row r="32" spans="1:21" s="162" customFormat="1" ht="13.2" customHeight="1">
      <c r="A32" s="193" t="s">
        <v>386</v>
      </c>
      <c r="B32" s="190" t="s">
        <v>1365</v>
      </c>
      <c r="C32" s="194" t="s">
        <v>452</v>
      </c>
      <c r="D32" s="179" t="s">
        <v>389</v>
      </c>
      <c r="E32" s="194" t="s">
        <v>304</v>
      </c>
      <c r="F32" s="179">
        <v>64</v>
      </c>
      <c r="G32" s="180" t="s">
        <v>1353</v>
      </c>
      <c r="H32" s="181" t="s">
        <v>1359</v>
      </c>
      <c r="I32" s="182" t="s">
        <v>1360</v>
      </c>
      <c r="J32" s="182" t="s">
        <v>1361</v>
      </c>
      <c r="K32" s="182" t="s">
        <v>1362</v>
      </c>
      <c r="L32" s="183" t="s">
        <v>1363</v>
      </c>
      <c r="M32" s="184">
        <v>170.08235500000001</v>
      </c>
      <c r="N32" s="185">
        <v>254.63196500000001</v>
      </c>
      <c r="O32" s="185">
        <v>339.18157499999995</v>
      </c>
      <c r="P32" s="185">
        <v>102.24603999999999</v>
      </c>
      <c r="Q32" s="186">
        <v>181.87997499999997</v>
      </c>
      <c r="U32" s="201"/>
    </row>
    <row r="33" spans="1:21" s="162" customFormat="1" ht="13.2" customHeight="1">
      <c r="A33" s="176" t="s">
        <v>425</v>
      </c>
      <c r="B33" s="177" t="s">
        <v>426</v>
      </c>
      <c r="C33" s="178" t="s">
        <v>427</v>
      </c>
      <c r="D33" s="179" t="s">
        <v>389</v>
      </c>
      <c r="E33" s="178" t="s">
        <v>304</v>
      </c>
      <c r="F33" s="178">
        <v>64</v>
      </c>
      <c r="G33" s="180" t="s">
        <v>1353</v>
      </c>
      <c r="H33" s="181" t="s">
        <v>1366</v>
      </c>
      <c r="I33" s="182" t="s">
        <v>1367</v>
      </c>
      <c r="J33" s="182" t="s">
        <v>1368</v>
      </c>
      <c r="K33" s="182" t="s">
        <v>1369</v>
      </c>
      <c r="L33" s="183" t="s">
        <v>1370</v>
      </c>
      <c r="M33" s="184">
        <v>376.54070499999995</v>
      </c>
      <c r="N33" s="185">
        <v>565.30262499999992</v>
      </c>
      <c r="O33" s="185">
        <v>752.09827499999983</v>
      </c>
      <c r="P33" s="185">
        <v>225.13791499999996</v>
      </c>
      <c r="Q33" s="186">
        <v>406.03475499999996</v>
      </c>
      <c r="U33" s="201"/>
    </row>
    <row r="34" spans="1:21" s="162" customFormat="1" ht="13.2" customHeight="1">
      <c r="A34" s="176" t="s">
        <v>425</v>
      </c>
      <c r="B34" s="177" t="s">
        <v>436</v>
      </c>
      <c r="C34" s="178" t="s">
        <v>437</v>
      </c>
      <c r="D34" s="179" t="s">
        <v>389</v>
      </c>
      <c r="E34" s="178" t="s">
        <v>304</v>
      </c>
      <c r="F34" s="178">
        <v>64</v>
      </c>
      <c r="G34" s="180" t="s">
        <v>1353</v>
      </c>
      <c r="H34" s="181" t="s">
        <v>1366</v>
      </c>
      <c r="I34" s="182" t="s">
        <v>1367</v>
      </c>
      <c r="J34" s="182" t="s">
        <v>1368</v>
      </c>
      <c r="K34" s="182" t="s">
        <v>1369</v>
      </c>
      <c r="L34" s="183" t="s">
        <v>1370</v>
      </c>
      <c r="M34" s="184">
        <v>376.54070499999995</v>
      </c>
      <c r="N34" s="185">
        <v>565.30262499999992</v>
      </c>
      <c r="O34" s="185">
        <v>752.09827499999983</v>
      </c>
      <c r="P34" s="185">
        <v>225.13791499999996</v>
      </c>
      <c r="Q34" s="186">
        <v>406.03475499999996</v>
      </c>
      <c r="U34" s="201"/>
    </row>
    <row r="35" spans="1:21" s="162" customFormat="1" ht="13.2" customHeight="1">
      <c r="A35" s="176" t="s">
        <v>425</v>
      </c>
      <c r="B35" s="177" t="s">
        <v>439</v>
      </c>
      <c r="C35" s="178" t="s">
        <v>440</v>
      </c>
      <c r="D35" s="179" t="s">
        <v>389</v>
      </c>
      <c r="E35" s="178" t="s">
        <v>304</v>
      </c>
      <c r="F35" s="179">
        <v>64</v>
      </c>
      <c r="G35" s="180" t="s">
        <v>1353</v>
      </c>
      <c r="H35" s="181" t="s">
        <v>1366</v>
      </c>
      <c r="I35" s="182" t="s">
        <v>1367</v>
      </c>
      <c r="J35" s="182" t="s">
        <v>1368</v>
      </c>
      <c r="K35" s="182" t="s">
        <v>1369</v>
      </c>
      <c r="L35" s="183" t="s">
        <v>1370</v>
      </c>
      <c r="M35" s="184">
        <v>376.54070499999995</v>
      </c>
      <c r="N35" s="185">
        <v>565.30262499999992</v>
      </c>
      <c r="O35" s="185">
        <v>752.09827499999983</v>
      </c>
      <c r="P35" s="185">
        <v>225.13791499999996</v>
      </c>
      <c r="Q35" s="186">
        <v>406.03475499999996</v>
      </c>
      <c r="U35" s="201"/>
    </row>
    <row r="36" spans="1:21" s="162" customFormat="1" ht="13.2" customHeight="1">
      <c r="A36" s="193" t="s">
        <v>386</v>
      </c>
      <c r="B36" s="190" t="s">
        <v>1189</v>
      </c>
      <c r="C36" s="194" t="s">
        <v>1190</v>
      </c>
      <c r="D36" s="179" t="s">
        <v>389</v>
      </c>
      <c r="E36" s="194" t="s">
        <v>304</v>
      </c>
      <c r="F36" s="179">
        <v>64</v>
      </c>
      <c r="G36" s="180" t="s">
        <v>1353</v>
      </c>
      <c r="H36" s="181" t="s">
        <v>1371</v>
      </c>
      <c r="I36" s="182" t="s">
        <v>1372</v>
      </c>
      <c r="J36" s="182" t="s">
        <v>1373</v>
      </c>
      <c r="K36" s="182" t="s">
        <v>1374</v>
      </c>
      <c r="L36" s="183" t="s">
        <v>1375</v>
      </c>
      <c r="M36" s="184">
        <v>615.44250999999986</v>
      </c>
      <c r="N36" s="185">
        <v>921.19749499999989</v>
      </c>
      <c r="O36" s="185">
        <v>1228.9187499999998</v>
      </c>
      <c r="P36" s="185">
        <v>368.67562500000003</v>
      </c>
      <c r="Q36" s="186">
        <v>663.6161249999999</v>
      </c>
      <c r="U36" s="201"/>
    </row>
    <row r="37" spans="1:21" s="162" customFormat="1" ht="13.2" customHeight="1">
      <c r="A37" s="193" t="s">
        <v>386</v>
      </c>
      <c r="B37" s="190" t="s">
        <v>1191</v>
      </c>
      <c r="C37" s="194" t="s">
        <v>1192</v>
      </c>
      <c r="D37" s="179" t="s">
        <v>389</v>
      </c>
      <c r="E37" s="194" t="s">
        <v>304</v>
      </c>
      <c r="F37" s="179">
        <v>64</v>
      </c>
      <c r="G37" s="180" t="s">
        <v>1353</v>
      </c>
      <c r="H37" s="181" t="s">
        <v>1371</v>
      </c>
      <c r="I37" s="182" t="s">
        <v>1372</v>
      </c>
      <c r="J37" s="182" t="s">
        <v>1373</v>
      </c>
      <c r="K37" s="182" t="s">
        <v>1374</v>
      </c>
      <c r="L37" s="183" t="s">
        <v>1375</v>
      </c>
      <c r="M37" s="184">
        <v>615.44250999999986</v>
      </c>
      <c r="N37" s="185">
        <v>921.19749499999989</v>
      </c>
      <c r="O37" s="185">
        <v>1228.9187499999998</v>
      </c>
      <c r="P37" s="185">
        <v>368.67562500000003</v>
      </c>
      <c r="Q37" s="186">
        <v>663.6161249999999</v>
      </c>
      <c r="U37" s="201"/>
    </row>
    <row r="38" spans="1:21" s="162" customFormat="1" ht="13.2" customHeight="1">
      <c r="A38" s="193" t="s">
        <v>386</v>
      </c>
      <c r="B38" s="190" t="s">
        <v>1376</v>
      </c>
      <c r="C38" s="194" t="s">
        <v>456</v>
      </c>
      <c r="D38" s="179" t="s">
        <v>389</v>
      </c>
      <c r="E38" s="194" t="s">
        <v>304</v>
      </c>
      <c r="F38" s="179">
        <v>64</v>
      </c>
      <c r="G38" s="180" t="s">
        <v>1353</v>
      </c>
      <c r="H38" s="181" t="s">
        <v>1371</v>
      </c>
      <c r="I38" s="182" t="s">
        <v>1372</v>
      </c>
      <c r="J38" s="182" t="s">
        <v>1373</v>
      </c>
      <c r="K38" s="182" t="s">
        <v>1374</v>
      </c>
      <c r="L38" s="183" t="s">
        <v>1375</v>
      </c>
      <c r="M38" s="184">
        <v>615.44250999999986</v>
      </c>
      <c r="N38" s="185">
        <v>921.19749499999989</v>
      </c>
      <c r="O38" s="185">
        <v>1228.9187499999998</v>
      </c>
      <c r="P38" s="185">
        <v>368.67562500000003</v>
      </c>
      <c r="Q38" s="186">
        <v>663.6161249999999</v>
      </c>
      <c r="U38" s="201"/>
    </row>
    <row r="39" spans="1:21" s="162" customFormat="1" ht="13.2" customHeight="1">
      <c r="A39" s="193" t="s">
        <v>386</v>
      </c>
      <c r="B39" s="190" t="s">
        <v>1377</v>
      </c>
      <c r="C39" s="194" t="s">
        <v>461</v>
      </c>
      <c r="D39" s="179" t="s">
        <v>389</v>
      </c>
      <c r="E39" s="194" t="s">
        <v>304</v>
      </c>
      <c r="F39" s="179">
        <v>64</v>
      </c>
      <c r="G39" s="180" t="s">
        <v>1353</v>
      </c>
      <c r="H39" s="181" t="s">
        <v>1371</v>
      </c>
      <c r="I39" s="182" t="s">
        <v>1372</v>
      </c>
      <c r="J39" s="182" t="s">
        <v>1373</v>
      </c>
      <c r="K39" s="182" t="s">
        <v>1374</v>
      </c>
      <c r="L39" s="183" t="s">
        <v>1375</v>
      </c>
      <c r="M39" s="184">
        <v>615.44250999999986</v>
      </c>
      <c r="N39" s="185">
        <v>921.19749499999989</v>
      </c>
      <c r="O39" s="185">
        <v>1228.9187499999998</v>
      </c>
      <c r="P39" s="185">
        <v>368.67562500000003</v>
      </c>
      <c r="Q39" s="186">
        <v>663.6161249999999</v>
      </c>
      <c r="U39" s="201"/>
    </row>
    <row r="40" spans="1:21" s="162" customFormat="1" ht="13.2" customHeight="1">
      <c r="A40" s="193" t="s">
        <v>386</v>
      </c>
      <c r="B40" s="190" t="s">
        <v>1378</v>
      </c>
      <c r="C40" s="194" t="s">
        <v>409</v>
      </c>
      <c r="D40" s="179" t="s">
        <v>389</v>
      </c>
      <c r="E40" s="194" t="s">
        <v>304</v>
      </c>
      <c r="F40" s="179">
        <v>64</v>
      </c>
      <c r="G40" s="180" t="s">
        <v>1353</v>
      </c>
      <c r="H40" s="181" t="s">
        <v>1379</v>
      </c>
      <c r="I40" s="182" t="s">
        <v>1380</v>
      </c>
      <c r="J40" s="182" t="s">
        <v>1381</v>
      </c>
      <c r="K40" s="182" t="s">
        <v>1382</v>
      </c>
      <c r="L40" s="183" t="s">
        <v>1383</v>
      </c>
      <c r="M40" s="184">
        <v>489.60122999999993</v>
      </c>
      <c r="N40" s="185">
        <v>735.38497999999993</v>
      </c>
      <c r="O40" s="185">
        <v>979.20245999999986</v>
      </c>
      <c r="P40" s="185">
        <v>293.95736499999998</v>
      </c>
      <c r="Q40" s="186">
        <v>528.92662999999993</v>
      </c>
      <c r="U40" s="201"/>
    </row>
    <row r="41" spans="1:21" s="162" customFormat="1" ht="13.2" customHeight="1">
      <c r="A41" s="193" t="s">
        <v>386</v>
      </c>
      <c r="B41" s="190" t="s">
        <v>1384</v>
      </c>
      <c r="C41" s="194" t="s">
        <v>418</v>
      </c>
      <c r="D41" s="179" t="s">
        <v>389</v>
      </c>
      <c r="E41" s="194" t="s">
        <v>304</v>
      </c>
      <c r="F41" s="179">
        <v>64</v>
      </c>
      <c r="G41" s="180" t="s">
        <v>1353</v>
      </c>
      <c r="H41" s="181" t="s">
        <v>1379</v>
      </c>
      <c r="I41" s="182" t="s">
        <v>1380</v>
      </c>
      <c r="J41" s="182" t="s">
        <v>1381</v>
      </c>
      <c r="K41" s="182" t="s">
        <v>1382</v>
      </c>
      <c r="L41" s="183" t="s">
        <v>1383</v>
      </c>
      <c r="M41" s="184">
        <v>489.60122999999993</v>
      </c>
      <c r="N41" s="185">
        <v>735.38497999999993</v>
      </c>
      <c r="O41" s="185">
        <v>979.20245999999986</v>
      </c>
      <c r="P41" s="185">
        <v>293.95736499999998</v>
      </c>
      <c r="Q41" s="186">
        <v>528.92662999999993</v>
      </c>
      <c r="U41" s="201"/>
    </row>
    <row r="42" spans="1:21" s="162" customFormat="1" ht="13.2" customHeight="1">
      <c r="A42" s="193" t="s">
        <v>386</v>
      </c>
      <c r="B42" s="190" t="s">
        <v>1385</v>
      </c>
      <c r="C42" s="194" t="s">
        <v>422</v>
      </c>
      <c r="D42" s="179" t="s">
        <v>389</v>
      </c>
      <c r="E42" s="194" t="s">
        <v>304</v>
      </c>
      <c r="F42" s="179">
        <v>64</v>
      </c>
      <c r="G42" s="180" t="s">
        <v>1353</v>
      </c>
      <c r="H42" s="181" t="s">
        <v>1379</v>
      </c>
      <c r="I42" s="182" t="s">
        <v>1380</v>
      </c>
      <c r="J42" s="182" t="s">
        <v>1381</v>
      </c>
      <c r="K42" s="182" t="s">
        <v>1382</v>
      </c>
      <c r="L42" s="183" t="s">
        <v>1383</v>
      </c>
      <c r="M42" s="184">
        <v>489.60122999999993</v>
      </c>
      <c r="N42" s="185">
        <v>735.38497999999993</v>
      </c>
      <c r="O42" s="185">
        <v>979.20245999999986</v>
      </c>
      <c r="P42" s="185">
        <v>293.95736499999998</v>
      </c>
      <c r="Q42" s="186">
        <v>528.92662999999993</v>
      </c>
      <c r="U42" s="201"/>
    </row>
    <row r="43" spans="1:21" s="162" customFormat="1" ht="13.2" customHeight="1">
      <c r="A43" s="193" t="s">
        <v>386</v>
      </c>
      <c r="B43" s="190" t="s">
        <v>1386</v>
      </c>
      <c r="C43" s="194" t="s">
        <v>399</v>
      </c>
      <c r="D43" s="179" t="s">
        <v>389</v>
      </c>
      <c r="E43" s="194" t="s">
        <v>304</v>
      </c>
      <c r="F43" s="179">
        <v>64</v>
      </c>
      <c r="G43" s="180" t="s">
        <v>1353</v>
      </c>
      <c r="H43" s="181" t="s">
        <v>1387</v>
      </c>
      <c r="I43" s="182" t="s">
        <v>1388</v>
      </c>
      <c r="J43" s="182" t="s">
        <v>1389</v>
      </c>
      <c r="K43" s="182" t="s">
        <v>1390</v>
      </c>
      <c r="L43" s="183" t="s">
        <v>1391</v>
      </c>
      <c r="M43" s="184">
        <v>161.23413999999997</v>
      </c>
      <c r="N43" s="185">
        <v>242.83434499999998</v>
      </c>
      <c r="O43" s="185">
        <v>323.45141499999994</v>
      </c>
      <c r="P43" s="185">
        <v>97.330365</v>
      </c>
      <c r="Q43" s="186">
        <v>174.01489499999997</v>
      </c>
      <c r="U43" s="201"/>
    </row>
    <row r="44" spans="1:21" s="162" customFormat="1" ht="13.2" customHeight="1">
      <c r="A44" s="193" t="s">
        <v>386</v>
      </c>
      <c r="B44" s="190" t="s">
        <v>1392</v>
      </c>
      <c r="C44" s="194" t="s">
        <v>406</v>
      </c>
      <c r="D44" s="179" t="s">
        <v>389</v>
      </c>
      <c r="E44" s="194" t="s">
        <v>304</v>
      </c>
      <c r="F44" s="179">
        <v>64</v>
      </c>
      <c r="G44" s="180" t="s">
        <v>1353</v>
      </c>
      <c r="H44" s="181" t="s">
        <v>1387</v>
      </c>
      <c r="I44" s="182" t="s">
        <v>1388</v>
      </c>
      <c r="J44" s="182" t="s">
        <v>1389</v>
      </c>
      <c r="K44" s="182" t="s">
        <v>1390</v>
      </c>
      <c r="L44" s="183" t="s">
        <v>1391</v>
      </c>
      <c r="M44" s="184">
        <v>161.23413999999997</v>
      </c>
      <c r="N44" s="185">
        <v>242.83434499999998</v>
      </c>
      <c r="O44" s="185">
        <v>323.45141499999994</v>
      </c>
      <c r="P44" s="185">
        <v>97.330365</v>
      </c>
      <c r="Q44" s="186">
        <v>174.01489499999997</v>
      </c>
      <c r="U44" s="201"/>
    </row>
    <row r="45" spans="1:21" s="162" customFormat="1" ht="13.2" customHeight="1">
      <c r="A45" s="187" t="s">
        <v>386</v>
      </c>
      <c r="B45" s="177" t="s">
        <v>471</v>
      </c>
      <c r="C45" s="178" t="s">
        <v>472</v>
      </c>
      <c r="D45" s="179" t="s">
        <v>467</v>
      </c>
      <c r="E45" s="178" t="s">
        <v>304</v>
      </c>
      <c r="F45" s="178">
        <v>64</v>
      </c>
      <c r="G45" s="195" t="s">
        <v>1353</v>
      </c>
      <c r="H45" s="196" t="s">
        <v>1393</v>
      </c>
      <c r="I45" s="163" t="s">
        <v>1394</v>
      </c>
      <c r="J45" s="163" t="s">
        <v>1395</v>
      </c>
      <c r="K45" s="163" t="s">
        <v>1396</v>
      </c>
      <c r="L45" s="197" t="s">
        <v>1397</v>
      </c>
      <c r="M45" s="184">
        <v>235.95239999999995</v>
      </c>
      <c r="N45" s="185">
        <v>354.91173499999996</v>
      </c>
      <c r="O45" s="185">
        <v>472.88793499999991</v>
      </c>
      <c r="P45" s="185">
        <v>141.57144</v>
      </c>
      <c r="Q45" s="186">
        <v>255.61509999999998</v>
      </c>
      <c r="U45" s="201"/>
    </row>
    <row r="46" spans="1:21" s="162" customFormat="1" ht="13.2" customHeight="1">
      <c r="A46" s="176" t="s">
        <v>386</v>
      </c>
      <c r="B46" s="177" t="s">
        <v>476</v>
      </c>
      <c r="C46" s="178" t="s">
        <v>477</v>
      </c>
      <c r="D46" s="179" t="s">
        <v>467</v>
      </c>
      <c r="E46" s="178" t="s">
        <v>304</v>
      </c>
      <c r="F46" s="178">
        <v>64</v>
      </c>
      <c r="G46" s="195" t="s">
        <v>1353</v>
      </c>
      <c r="H46" s="196" t="s">
        <v>1398</v>
      </c>
      <c r="I46" s="163" t="s">
        <v>1399</v>
      </c>
      <c r="J46" s="163" t="s">
        <v>1400</v>
      </c>
      <c r="K46" s="163" t="s">
        <v>1401</v>
      </c>
      <c r="L46" s="197" t="s">
        <v>1402</v>
      </c>
      <c r="M46" s="184">
        <v>331.31649499999997</v>
      </c>
      <c r="N46" s="185">
        <v>497.46630999999991</v>
      </c>
      <c r="O46" s="185">
        <v>663.6161249999999</v>
      </c>
      <c r="P46" s="185">
        <v>198.59326999999996</v>
      </c>
      <c r="Q46" s="186">
        <v>356.87800499999992</v>
      </c>
      <c r="U46" s="201"/>
    </row>
    <row r="47" spans="1:21" s="162" customFormat="1" ht="13.2" customHeight="1">
      <c r="A47" s="187" t="s">
        <v>386</v>
      </c>
      <c r="B47" s="190" t="s">
        <v>506</v>
      </c>
      <c r="C47" s="189" t="s">
        <v>507</v>
      </c>
      <c r="D47" s="179" t="s">
        <v>467</v>
      </c>
      <c r="E47" s="189" t="s">
        <v>304</v>
      </c>
      <c r="F47" s="179">
        <v>64</v>
      </c>
      <c r="G47" s="180" t="s">
        <v>1353</v>
      </c>
      <c r="H47" s="181" t="s">
        <v>1403</v>
      </c>
      <c r="I47" s="182" t="s">
        <v>1404</v>
      </c>
      <c r="J47" s="182" t="s">
        <v>1405</v>
      </c>
      <c r="K47" s="182" t="s">
        <v>1406</v>
      </c>
      <c r="L47" s="183" t="s">
        <v>1407</v>
      </c>
      <c r="M47" s="184">
        <v>333.28276499999998</v>
      </c>
      <c r="N47" s="185">
        <v>500.41571499999992</v>
      </c>
      <c r="O47" s="185">
        <v>667.54866499999991</v>
      </c>
      <c r="P47" s="185">
        <v>200.55953999999997</v>
      </c>
      <c r="Q47" s="186">
        <v>360.81054499999999</v>
      </c>
      <c r="U47" s="201"/>
    </row>
    <row r="48" spans="1:21" s="162" customFormat="1" ht="13.2" customHeight="1">
      <c r="A48" s="176" t="s">
        <v>386</v>
      </c>
      <c r="B48" s="190" t="s">
        <v>511</v>
      </c>
      <c r="C48" s="189" t="s">
        <v>512</v>
      </c>
      <c r="D48" s="179" t="s">
        <v>467</v>
      </c>
      <c r="E48" s="189" t="s">
        <v>304</v>
      </c>
      <c r="F48" s="179">
        <v>64</v>
      </c>
      <c r="G48" s="180" t="s">
        <v>1353</v>
      </c>
      <c r="H48" s="181" t="s">
        <v>1403</v>
      </c>
      <c r="I48" s="182" t="s">
        <v>1404</v>
      </c>
      <c r="J48" s="182" t="s">
        <v>1405</v>
      </c>
      <c r="K48" s="182" t="s">
        <v>1406</v>
      </c>
      <c r="L48" s="183" t="s">
        <v>1407</v>
      </c>
      <c r="M48" s="184">
        <v>333.28276499999998</v>
      </c>
      <c r="N48" s="185">
        <v>500.41571499999992</v>
      </c>
      <c r="O48" s="185">
        <v>667.54866499999991</v>
      </c>
      <c r="P48" s="185">
        <v>200.55953999999997</v>
      </c>
      <c r="Q48" s="186">
        <v>360.81054499999999</v>
      </c>
      <c r="U48" s="201"/>
    </row>
    <row r="49" spans="1:21" s="162" customFormat="1" ht="13.2" customHeight="1">
      <c r="A49" s="187" t="s">
        <v>386</v>
      </c>
      <c r="B49" s="192" t="s">
        <v>514</v>
      </c>
      <c r="C49" s="179" t="s">
        <v>515</v>
      </c>
      <c r="D49" s="179" t="s">
        <v>467</v>
      </c>
      <c r="E49" s="179" t="s">
        <v>304</v>
      </c>
      <c r="F49" s="179">
        <v>64</v>
      </c>
      <c r="G49" s="180" t="s">
        <v>1353</v>
      </c>
      <c r="H49" s="181" t="s">
        <v>1403</v>
      </c>
      <c r="I49" s="182" t="s">
        <v>1404</v>
      </c>
      <c r="J49" s="182" t="s">
        <v>1405</v>
      </c>
      <c r="K49" s="182" t="s">
        <v>1406</v>
      </c>
      <c r="L49" s="183" t="s">
        <v>1407</v>
      </c>
      <c r="M49" s="184">
        <v>333.28276499999998</v>
      </c>
      <c r="N49" s="185">
        <v>500.41571499999992</v>
      </c>
      <c r="O49" s="185">
        <v>667.54866499999991</v>
      </c>
      <c r="P49" s="185">
        <v>200.55953999999997</v>
      </c>
      <c r="Q49" s="186">
        <v>360.81054499999999</v>
      </c>
      <c r="U49" s="201"/>
    </row>
    <row r="50" spans="1:21" s="162" customFormat="1" ht="13.2" customHeight="1">
      <c r="A50" s="176" t="s">
        <v>386</v>
      </c>
      <c r="B50" s="190" t="s">
        <v>484</v>
      </c>
      <c r="C50" s="194" t="s">
        <v>485</v>
      </c>
      <c r="D50" s="179" t="s">
        <v>467</v>
      </c>
      <c r="E50" s="194" t="s">
        <v>304</v>
      </c>
      <c r="F50" s="179">
        <v>64</v>
      </c>
      <c r="G50" s="180" t="s">
        <v>1353</v>
      </c>
      <c r="H50" s="181" t="s">
        <v>1408</v>
      </c>
      <c r="I50" s="182" t="s">
        <v>1409</v>
      </c>
      <c r="J50" s="182" t="s">
        <v>1410</v>
      </c>
      <c r="K50" s="182" t="s">
        <v>1411</v>
      </c>
      <c r="L50" s="183" t="s">
        <v>1412</v>
      </c>
      <c r="M50" s="184">
        <v>712.772875</v>
      </c>
      <c r="N50" s="185">
        <v>1068.667745</v>
      </c>
      <c r="O50" s="185">
        <v>1424.5626149999998</v>
      </c>
      <c r="P50" s="185">
        <v>427.66372499999994</v>
      </c>
      <c r="Q50" s="186">
        <v>769.79470499999991</v>
      </c>
      <c r="U50" s="201"/>
    </row>
    <row r="51" spans="1:21" s="162" customFormat="1" ht="13.2" customHeight="1">
      <c r="A51" s="187" t="s">
        <v>386</v>
      </c>
      <c r="B51" s="190" t="s">
        <v>490</v>
      </c>
      <c r="C51" s="194" t="s">
        <v>491</v>
      </c>
      <c r="D51" s="179" t="s">
        <v>467</v>
      </c>
      <c r="E51" s="194" t="s">
        <v>304</v>
      </c>
      <c r="F51" s="179">
        <v>64</v>
      </c>
      <c r="G51" s="180" t="s">
        <v>1353</v>
      </c>
      <c r="H51" s="181" t="s">
        <v>1408</v>
      </c>
      <c r="I51" s="182" t="s">
        <v>1409</v>
      </c>
      <c r="J51" s="182" t="s">
        <v>1410</v>
      </c>
      <c r="K51" s="182" t="s">
        <v>1411</v>
      </c>
      <c r="L51" s="183" t="s">
        <v>1412</v>
      </c>
      <c r="M51" s="184">
        <v>712.772875</v>
      </c>
      <c r="N51" s="185">
        <v>1068.667745</v>
      </c>
      <c r="O51" s="185">
        <v>1424.5626149999998</v>
      </c>
      <c r="P51" s="185">
        <v>427.66372499999994</v>
      </c>
      <c r="Q51" s="186">
        <v>769.79470499999991</v>
      </c>
      <c r="U51" s="201"/>
    </row>
    <row r="52" spans="1:21" s="162" customFormat="1" ht="13.2" customHeight="1">
      <c r="A52" s="176" t="s">
        <v>386</v>
      </c>
      <c r="B52" s="190" t="s">
        <v>494</v>
      </c>
      <c r="C52" s="194" t="s">
        <v>495</v>
      </c>
      <c r="D52" s="179" t="s">
        <v>467</v>
      </c>
      <c r="E52" s="194" t="s">
        <v>304</v>
      </c>
      <c r="F52" s="179">
        <v>64</v>
      </c>
      <c r="G52" s="180" t="s">
        <v>1353</v>
      </c>
      <c r="H52" s="181" t="s">
        <v>1408</v>
      </c>
      <c r="I52" s="182" t="s">
        <v>1409</v>
      </c>
      <c r="J52" s="182" t="s">
        <v>1410</v>
      </c>
      <c r="K52" s="182" t="s">
        <v>1411</v>
      </c>
      <c r="L52" s="183" t="s">
        <v>1412</v>
      </c>
      <c r="M52" s="184">
        <v>712.772875</v>
      </c>
      <c r="N52" s="185">
        <v>1068.667745</v>
      </c>
      <c r="O52" s="185">
        <v>1424.5626149999998</v>
      </c>
      <c r="P52" s="185">
        <v>427.66372499999994</v>
      </c>
      <c r="Q52" s="186">
        <v>769.79470499999991</v>
      </c>
      <c r="U52" s="201"/>
    </row>
    <row r="53" spans="1:21" s="162" customFormat="1" ht="13.2" customHeight="1">
      <c r="A53" s="187" t="s">
        <v>386</v>
      </c>
      <c r="B53" s="190" t="s">
        <v>499</v>
      </c>
      <c r="C53" s="194" t="s">
        <v>500</v>
      </c>
      <c r="D53" s="179" t="s">
        <v>467</v>
      </c>
      <c r="E53" s="194" t="s">
        <v>304</v>
      </c>
      <c r="F53" s="179">
        <v>64</v>
      </c>
      <c r="G53" s="180" t="s">
        <v>1353</v>
      </c>
      <c r="H53" s="181" t="s">
        <v>1408</v>
      </c>
      <c r="I53" s="182" t="s">
        <v>1409</v>
      </c>
      <c r="J53" s="182" t="s">
        <v>1410</v>
      </c>
      <c r="K53" s="182" t="s">
        <v>1411</v>
      </c>
      <c r="L53" s="183" t="s">
        <v>1412</v>
      </c>
      <c r="M53" s="184">
        <v>712.772875</v>
      </c>
      <c r="N53" s="185">
        <v>1068.667745</v>
      </c>
      <c r="O53" s="185">
        <v>1424.5626149999998</v>
      </c>
      <c r="P53" s="185">
        <v>427.66372499999994</v>
      </c>
      <c r="Q53" s="186">
        <v>769.79470499999991</v>
      </c>
      <c r="U53" s="201"/>
    </row>
    <row r="54" spans="1:21" s="162" customFormat="1" ht="13.2" customHeight="1">
      <c r="A54" s="176" t="s">
        <v>386</v>
      </c>
      <c r="B54" s="190" t="s">
        <v>503</v>
      </c>
      <c r="C54" s="194" t="s">
        <v>504</v>
      </c>
      <c r="D54" s="179" t="s">
        <v>467</v>
      </c>
      <c r="E54" s="194" t="s">
        <v>304</v>
      </c>
      <c r="F54" s="179">
        <v>64</v>
      </c>
      <c r="G54" s="180" t="s">
        <v>1353</v>
      </c>
      <c r="H54" s="181" t="s">
        <v>1408</v>
      </c>
      <c r="I54" s="182" t="s">
        <v>1409</v>
      </c>
      <c r="J54" s="182" t="s">
        <v>1410</v>
      </c>
      <c r="K54" s="182" t="s">
        <v>1411</v>
      </c>
      <c r="L54" s="183" t="s">
        <v>1412</v>
      </c>
      <c r="M54" s="184">
        <v>712.772875</v>
      </c>
      <c r="N54" s="185">
        <v>1068.667745</v>
      </c>
      <c r="O54" s="185">
        <v>1424.5626149999998</v>
      </c>
      <c r="P54" s="185">
        <v>427.66372499999994</v>
      </c>
      <c r="Q54" s="186">
        <v>769.79470499999991</v>
      </c>
      <c r="U54" s="201"/>
    </row>
    <row r="55" spans="1:21" s="162" customFormat="1" ht="13.2" customHeight="1">
      <c r="A55" s="193" t="s">
        <v>386</v>
      </c>
      <c r="B55" s="190" t="s">
        <v>519</v>
      </c>
      <c r="C55" s="194" t="s">
        <v>520</v>
      </c>
      <c r="D55" s="179" t="s">
        <v>467</v>
      </c>
      <c r="E55" s="194" t="s">
        <v>304</v>
      </c>
      <c r="F55" s="179">
        <v>64</v>
      </c>
      <c r="G55" s="180" t="s">
        <v>1353</v>
      </c>
      <c r="H55" s="181" t="s">
        <v>1413</v>
      </c>
      <c r="I55" s="182" t="s">
        <v>1414</v>
      </c>
      <c r="J55" s="182" t="s">
        <v>1415</v>
      </c>
      <c r="K55" s="182" t="s">
        <v>1416</v>
      </c>
      <c r="L55" s="183" t="s">
        <v>1417</v>
      </c>
      <c r="M55" s="184">
        <v>1040.1568299999999</v>
      </c>
      <c r="N55" s="185">
        <v>1560.2352449999998</v>
      </c>
      <c r="O55" s="185">
        <v>2080.3136599999998</v>
      </c>
      <c r="P55" s="185">
        <v>624.29072499999995</v>
      </c>
      <c r="Q55" s="186">
        <v>1123.7233049999998</v>
      </c>
      <c r="U55" s="201"/>
    </row>
    <row r="56" spans="1:21" s="162" customFormat="1" ht="13.2" customHeight="1">
      <c r="A56" s="193" t="s">
        <v>386</v>
      </c>
      <c r="B56" s="190" t="s">
        <v>525</v>
      </c>
      <c r="C56" s="194" t="s">
        <v>526</v>
      </c>
      <c r="D56" s="179" t="s">
        <v>467</v>
      </c>
      <c r="E56" s="194" t="s">
        <v>304</v>
      </c>
      <c r="F56" s="179">
        <v>64</v>
      </c>
      <c r="G56" s="180" t="s">
        <v>1353</v>
      </c>
      <c r="H56" s="181" t="s">
        <v>1413</v>
      </c>
      <c r="I56" s="182" t="s">
        <v>1414</v>
      </c>
      <c r="J56" s="182" t="s">
        <v>1415</v>
      </c>
      <c r="K56" s="182" t="s">
        <v>1416</v>
      </c>
      <c r="L56" s="183" t="s">
        <v>1417</v>
      </c>
      <c r="M56" s="184">
        <v>1040.1568299999999</v>
      </c>
      <c r="N56" s="185">
        <v>1560.2352449999998</v>
      </c>
      <c r="O56" s="185">
        <v>2080.3136599999998</v>
      </c>
      <c r="P56" s="185">
        <v>624.29072499999995</v>
      </c>
      <c r="Q56" s="186">
        <v>1123.7233049999998</v>
      </c>
      <c r="U56" s="201"/>
    </row>
    <row r="57" spans="1:21" s="162" customFormat="1" ht="13.2" customHeight="1">
      <c r="A57" s="193" t="s">
        <v>386</v>
      </c>
      <c r="B57" s="190" t="s">
        <v>530</v>
      </c>
      <c r="C57" s="194" t="s">
        <v>531</v>
      </c>
      <c r="D57" s="179" t="s">
        <v>467</v>
      </c>
      <c r="E57" s="194" t="s">
        <v>304</v>
      </c>
      <c r="F57" s="179">
        <v>64</v>
      </c>
      <c r="G57" s="180" t="s">
        <v>1353</v>
      </c>
      <c r="H57" s="181" t="s">
        <v>1413</v>
      </c>
      <c r="I57" s="182" t="s">
        <v>1414</v>
      </c>
      <c r="J57" s="182" t="s">
        <v>1415</v>
      </c>
      <c r="K57" s="182" t="s">
        <v>1416</v>
      </c>
      <c r="L57" s="183" t="s">
        <v>1417</v>
      </c>
      <c r="M57" s="184">
        <v>1040.1568299999999</v>
      </c>
      <c r="N57" s="185">
        <v>1560.2352449999998</v>
      </c>
      <c r="O57" s="185">
        <v>2080.3136599999998</v>
      </c>
      <c r="P57" s="185">
        <v>624.29072499999995</v>
      </c>
      <c r="Q57" s="186">
        <v>1123.7233049999998</v>
      </c>
      <c r="U57" s="201"/>
    </row>
    <row r="58" spans="1:21" s="162" customFormat="1" ht="13.2" customHeight="1">
      <c r="A58" s="193" t="s">
        <v>425</v>
      </c>
      <c r="B58" s="190" t="s">
        <v>535</v>
      </c>
      <c r="C58" s="194" t="s">
        <v>536</v>
      </c>
      <c r="D58" s="179" t="s">
        <v>537</v>
      </c>
      <c r="E58" s="194" t="s">
        <v>304</v>
      </c>
      <c r="F58" s="179">
        <v>64</v>
      </c>
      <c r="G58" s="180" t="s">
        <v>1353</v>
      </c>
      <c r="H58" s="181" t="s">
        <v>1418</v>
      </c>
      <c r="I58" s="182" t="s">
        <v>1419</v>
      </c>
      <c r="J58" s="182" t="s">
        <v>1420</v>
      </c>
      <c r="K58" s="182" t="s">
        <v>1421</v>
      </c>
      <c r="L58" s="183" t="s">
        <v>1422</v>
      </c>
      <c r="M58" s="184">
        <v>473.87106999999997</v>
      </c>
      <c r="N58" s="185">
        <v>709.82346999999993</v>
      </c>
      <c r="O58" s="185">
        <v>946.75900499999989</v>
      </c>
      <c r="P58" s="185">
        <v>284.12601499999994</v>
      </c>
      <c r="Q58" s="186">
        <v>511.23019999999997</v>
      </c>
      <c r="U58" s="201"/>
    </row>
    <row r="59" spans="1:21" s="162" customFormat="1" ht="13.2" customHeight="1">
      <c r="A59" s="187" t="s">
        <v>425</v>
      </c>
      <c r="B59" s="190" t="s">
        <v>545</v>
      </c>
      <c r="C59" s="189" t="s">
        <v>546</v>
      </c>
      <c r="D59" s="179" t="s">
        <v>537</v>
      </c>
      <c r="E59" s="189" t="s">
        <v>304</v>
      </c>
      <c r="F59" s="179">
        <v>64</v>
      </c>
      <c r="G59" s="180" t="s">
        <v>1353</v>
      </c>
      <c r="H59" s="181" t="s">
        <v>1423</v>
      </c>
      <c r="I59" s="182" t="s">
        <v>1424</v>
      </c>
      <c r="J59" s="182" t="s">
        <v>1425</v>
      </c>
      <c r="K59" s="182" t="s">
        <v>1426</v>
      </c>
      <c r="L59" s="183" t="s">
        <v>1427</v>
      </c>
      <c r="M59" s="184">
        <v>977.23618999999997</v>
      </c>
      <c r="N59" s="185">
        <v>1464.8711500000002</v>
      </c>
      <c r="O59" s="185">
        <v>1953.4892449999998</v>
      </c>
      <c r="P59" s="185">
        <v>585.94845999999984</v>
      </c>
      <c r="Q59" s="186">
        <v>1054.9038549999998</v>
      </c>
      <c r="U59" s="201"/>
    </row>
    <row r="60" spans="1:21" s="162" customFormat="1" ht="13.2" customHeight="1">
      <c r="A60" s="176" t="s">
        <v>425</v>
      </c>
      <c r="B60" s="177" t="s">
        <v>550</v>
      </c>
      <c r="C60" s="178" t="s">
        <v>551</v>
      </c>
      <c r="D60" s="179" t="s">
        <v>537</v>
      </c>
      <c r="E60" s="178" t="s">
        <v>304</v>
      </c>
      <c r="F60" s="179">
        <v>64</v>
      </c>
      <c r="G60" s="180" t="s">
        <v>1353</v>
      </c>
      <c r="H60" s="181" t="s">
        <v>1423</v>
      </c>
      <c r="I60" s="182" t="s">
        <v>1424</v>
      </c>
      <c r="J60" s="182" t="s">
        <v>1425</v>
      </c>
      <c r="K60" s="182" t="s">
        <v>1426</v>
      </c>
      <c r="L60" s="183" t="s">
        <v>1427</v>
      </c>
      <c r="M60" s="184">
        <v>977.23618999999997</v>
      </c>
      <c r="N60" s="185">
        <v>1464.8711500000002</v>
      </c>
      <c r="O60" s="185">
        <v>1953.4892449999998</v>
      </c>
      <c r="P60" s="185">
        <v>585.94845999999984</v>
      </c>
      <c r="Q60" s="186">
        <v>1054.9038549999998</v>
      </c>
      <c r="U60" s="201"/>
    </row>
    <row r="61" spans="1:21" s="162" customFormat="1" ht="13.2" customHeight="1">
      <c r="A61" s="187" t="s">
        <v>425</v>
      </c>
      <c r="B61" s="190" t="s">
        <v>554</v>
      </c>
      <c r="C61" s="189" t="s">
        <v>555</v>
      </c>
      <c r="D61" s="179" t="s">
        <v>537</v>
      </c>
      <c r="E61" s="189" t="s">
        <v>304</v>
      </c>
      <c r="F61" s="179">
        <v>64</v>
      </c>
      <c r="G61" s="180" t="s">
        <v>1353</v>
      </c>
      <c r="H61" s="181" t="s">
        <v>1423</v>
      </c>
      <c r="I61" s="182" t="s">
        <v>1424</v>
      </c>
      <c r="J61" s="182" t="s">
        <v>1425</v>
      </c>
      <c r="K61" s="182" t="s">
        <v>1426</v>
      </c>
      <c r="L61" s="183" t="s">
        <v>1427</v>
      </c>
      <c r="M61" s="184">
        <v>977.23618999999997</v>
      </c>
      <c r="N61" s="185">
        <v>1464.8711500000002</v>
      </c>
      <c r="O61" s="185">
        <v>1953.4892449999998</v>
      </c>
      <c r="P61" s="185">
        <v>585.94845999999984</v>
      </c>
      <c r="Q61" s="186">
        <v>1054.9038549999998</v>
      </c>
      <c r="U61" s="201"/>
    </row>
    <row r="62" spans="1:21" s="162" customFormat="1" ht="13.2" customHeight="1">
      <c r="A62" s="193" t="s">
        <v>425</v>
      </c>
      <c r="B62" s="190" t="s">
        <v>1428</v>
      </c>
      <c r="C62" s="194" t="s">
        <v>559</v>
      </c>
      <c r="D62" s="179" t="s">
        <v>537</v>
      </c>
      <c r="E62" s="194" t="s">
        <v>304</v>
      </c>
      <c r="F62" s="179">
        <v>64</v>
      </c>
      <c r="G62" s="180" t="s">
        <v>1353</v>
      </c>
      <c r="H62" s="181" t="s">
        <v>1429</v>
      </c>
      <c r="I62" s="182" t="s">
        <v>1430</v>
      </c>
      <c r="J62" s="182" t="s">
        <v>1431</v>
      </c>
      <c r="K62" s="182" t="s">
        <v>1432</v>
      </c>
      <c r="L62" s="183" t="s">
        <v>1433</v>
      </c>
      <c r="M62" s="184">
        <v>814.03577999999993</v>
      </c>
      <c r="N62" s="185">
        <v>1221.0536699999998</v>
      </c>
      <c r="O62" s="185">
        <v>1628.0715599999999</v>
      </c>
      <c r="P62" s="185">
        <v>488.61809499999998</v>
      </c>
      <c r="Q62" s="186">
        <v>879.90582499999994</v>
      </c>
      <c r="U62" s="201"/>
    </row>
    <row r="63" spans="1:21" s="162" customFormat="1" ht="13.2" customHeight="1">
      <c r="A63" s="193" t="s">
        <v>425</v>
      </c>
      <c r="B63" s="190" t="s">
        <v>565</v>
      </c>
      <c r="C63" s="194" t="s">
        <v>566</v>
      </c>
      <c r="D63" s="179" t="s">
        <v>537</v>
      </c>
      <c r="E63" s="189" t="s">
        <v>304</v>
      </c>
      <c r="F63" s="179">
        <v>64</v>
      </c>
      <c r="G63" s="180" t="s">
        <v>1353</v>
      </c>
      <c r="H63" s="181" t="s">
        <v>1434</v>
      </c>
      <c r="I63" s="182" t="s">
        <v>1435</v>
      </c>
      <c r="J63" s="182" t="s">
        <v>1436</v>
      </c>
      <c r="K63" s="182" t="s">
        <v>1437</v>
      </c>
      <c r="L63" s="183" t="s">
        <v>1438</v>
      </c>
      <c r="M63" s="184">
        <v>1305.6032799999998</v>
      </c>
      <c r="N63" s="185">
        <v>1959.3880549999997</v>
      </c>
      <c r="O63" s="185">
        <v>2610.2234250000001</v>
      </c>
      <c r="P63" s="185">
        <v>783.55859499999997</v>
      </c>
      <c r="Q63" s="186">
        <v>1409.8155899999999</v>
      </c>
      <c r="U63" s="201"/>
    </row>
    <row r="64" spans="1:21" s="162" customFormat="1" ht="13.2" customHeight="1">
      <c r="A64" s="193" t="s">
        <v>425</v>
      </c>
      <c r="B64" s="190" t="s">
        <v>575</v>
      </c>
      <c r="C64" s="194" t="s">
        <v>576</v>
      </c>
      <c r="D64" s="179" t="s">
        <v>537</v>
      </c>
      <c r="E64" s="194" t="s">
        <v>304</v>
      </c>
      <c r="F64" s="179">
        <v>64</v>
      </c>
      <c r="G64" s="180" t="s">
        <v>1353</v>
      </c>
      <c r="H64" s="181" t="s">
        <v>1434</v>
      </c>
      <c r="I64" s="182" t="s">
        <v>1435</v>
      </c>
      <c r="J64" s="182" t="s">
        <v>1436</v>
      </c>
      <c r="K64" s="182" t="s">
        <v>1437</v>
      </c>
      <c r="L64" s="183" t="s">
        <v>1438</v>
      </c>
      <c r="M64" s="184">
        <v>1305.6032799999998</v>
      </c>
      <c r="N64" s="185">
        <v>1959.3880549999997</v>
      </c>
      <c r="O64" s="185">
        <v>2610.2234250000001</v>
      </c>
      <c r="P64" s="185">
        <v>783.55859499999997</v>
      </c>
      <c r="Q64" s="186">
        <v>1409.8155899999999</v>
      </c>
      <c r="U64" s="201"/>
    </row>
    <row r="65" spans="1:21" s="162" customFormat="1" ht="13.2" customHeight="1">
      <c r="A65" s="193" t="s">
        <v>425</v>
      </c>
      <c r="B65" s="190" t="s">
        <v>579</v>
      </c>
      <c r="C65" s="194" t="s">
        <v>580</v>
      </c>
      <c r="D65" s="179" t="s">
        <v>537</v>
      </c>
      <c r="E65" s="189" t="s">
        <v>304</v>
      </c>
      <c r="F65" s="179">
        <v>64</v>
      </c>
      <c r="G65" s="180" t="s">
        <v>1353</v>
      </c>
      <c r="H65" s="181" t="s">
        <v>1434</v>
      </c>
      <c r="I65" s="182" t="s">
        <v>1435</v>
      </c>
      <c r="J65" s="182" t="s">
        <v>1436</v>
      </c>
      <c r="K65" s="182" t="s">
        <v>1437</v>
      </c>
      <c r="L65" s="183" t="s">
        <v>1438</v>
      </c>
      <c r="M65" s="184">
        <v>1305.6032799999998</v>
      </c>
      <c r="N65" s="185">
        <v>1959.3880549999997</v>
      </c>
      <c r="O65" s="185">
        <v>2610.2234250000001</v>
      </c>
      <c r="P65" s="185">
        <v>783.55859499999997</v>
      </c>
      <c r="Q65" s="186">
        <v>1409.8155899999999</v>
      </c>
      <c r="U65" s="201"/>
    </row>
    <row r="66" spans="1:21" s="162" customFormat="1" ht="13.2" customHeight="1">
      <c r="A66" s="193" t="s">
        <v>425</v>
      </c>
      <c r="B66" s="190" t="s">
        <v>582</v>
      </c>
      <c r="C66" s="194" t="s">
        <v>583</v>
      </c>
      <c r="D66" s="179" t="s">
        <v>584</v>
      </c>
      <c r="E66" s="194" t="s">
        <v>304</v>
      </c>
      <c r="F66" s="179">
        <v>64</v>
      </c>
      <c r="G66" s="180" t="s">
        <v>1353</v>
      </c>
      <c r="H66" s="181" t="s">
        <v>1439</v>
      </c>
      <c r="I66" s="182" t="s">
        <v>1440</v>
      </c>
      <c r="J66" s="182" t="s">
        <v>1441</v>
      </c>
      <c r="K66" s="182" t="s">
        <v>1442</v>
      </c>
      <c r="L66" s="183" t="s">
        <v>1443</v>
      </c>
      <c r="M66" s="184">
        <v>1112.9088199999999</v>
      </c>
      <c r="N66" s="185">
        <v>1667.3969599999998</v>
      </c>
      <c r="O66" s="185">
        <v>2223.8513699999999</v>
      </c>
      <c r="P66" s="185">
        <v>667.54866499999991</v>
      </c>
      <c r="Q66" s="186">
        <v>1200.4078349999997</v>
      </c>
      <c r="U66" s="201"/>
    </row>
    <row r="67" spans="1:21" s="162" customFormat="1" ht="13.2" customHeight="1">
      <c r="A67" s="198" t="s">
        <v>425</v>
      </c>
      <c r="B67" s="199" t="s">
        <v>590</v>
      </c>
      <c r="C67" s="200" t="s">
        <v>591</v>
      </c>
      <c r="D67" s="179" t="s">
        <v>584</v>
      </c>
      <c r="E67" s="200" t="s">
        <v>304</v>
      </c>
      <c r="F67" s="179">
        <v>64</v>
      </c>
      <c r="G67" s="180" t="s">
        <v>1353</v>
      </c>
      <c r="H67" s="181" t="s">
        <v>1439</v>
      </c>
      <c r="I67" s="182" t="s">
        <v>1440</v>
      </c>
      <c r="J67" s="182" t="s">
        <v>1441</v>
      </c>
      <c r="K67" s="182" t="s">
        <v>1442</v>
      </c>
      <c r="L67" s="183" t="s">
        <v>1443</v>
      </c>
      <c r="M67" s="184">
        <v>1112.9088199999999</v>
      </c>
      <c r="N67" s="185">
        <v>1667.3969599999998</v>
      </c>
      <c r="O67" s="185">
        <v>2223.8513699999999</v>
      </c>
      <c r="P67" s="185">
        <v>667.54866499999991</v>
      </c>
      <c r="Q67" s="186">
        <v>1200.4078349999997</v>
      </c>
      <c r="U67" s="201"/>
    </row>
    <row r="68" spans="1:21" s="162" customFormat="1" ht="13.2" customHeight="1">
      <c r="A68" s="193" t="s">
        <v>425</v>
      </c>
      <c r="B68" s="190" t="s">
        <v>593</v>
      </c>
      <c r="C68" s="194" t="s">
        <v>594</v>
      </c>
      <c r="D68" s="179" t="s">
        <v>584</v>
      </c>
      <c r="E68" s="194" t="s">
        <v>304</v>
      </c>
      <c r="F68" s="179">
        <v>64</v>
      </c>
      <c r="G68" s="180" t="s">
        <v>1353</v>
      </c>
      <c r="H68" s="181" t="s">
        <v>1444</v>
      </c>
      <c r="I68" s="182" t="s">
        <v>1445</v>
      </c>
      <c r="J68" s="182" t="s">
        <v>1446</v>
      </c>
      <c r="K68" s="182" t="s">
        <v>1447</v>
      </c>
      <c r="L68" s="183">
        <v>0</v>
      </c>
      <c r="M68" s="184">
        <v>1882.7035249999997</v>
      </c>
      <c r="N68" s="185">
        <v>2824.5468549999991</v>
      </c>
      <c r="O68" s="185">
        <v>3766.3901849999997</v>
      </c>
      <c r="P68" s="185">
        <v>1129.6221149999999</v>
      </c>
      <c r="Q68" s="186">
        <v>0</v>
      </c>
      <c r="U68" s="201"/>
    </row>
    <row r="69" spans="1:21" s="162" customFormat="1" ht="13.2" customHeight="1">
      <c r="A69" s="193" t="s">
        <v>425</v>
      </c>
      <c r="B69" s="190" t="s">
        <v>597</v>
      </c>
      <c r="C69" s="194" t="s">
        <v>598</v>
      </c>
      <c r="D69" s="179" t="s">
        <v>584</v>
      </c>
      <c r="E69" s="194" t="s">
        <v>304</v>
      </c>
      <c r="F69" s="179">
        <v>64</v>
      </c>
      <c r="G69" s="180" t="s">
        <v>1353</v>
      </c>
      <c r="H69" s="181" t="s">
        <v>1448</v>
      </c>
      <c r="I69" s="182" t="s">
        <v>1449</v>
      </c>
      <c r="J69" s="182" t="s">
        <v>1450</v>
      </c>
      <c r="K69" s="182" t="s">
        <v>1451</v>
      </c>
      <c r="L69" s="183" t="s">
        <v>1452</v>
      </c>
      <c r="M69" s="184">
        <v>966.42170499999997</v>
      </c>
      <c r="N69" s="185">
        <v>1450.1241249999998</v>
      </c>
      <c r="O69" s="185">
        <v>1933.8265449999997</v>
      </c>
      <c r="P69" s="185">
        <v>580.04964999999993</v>
      </c>
      <c r="Q69" s="186">
        <v>1043.106235</v>
      </c>
      <c r="U69" s="201"/>
    </row>
    <row r="70" spans="1:21" s="162" customFormat="1" ht="13.2" customHeight="1">
      <c r="A70" s="193" t="s">
        <v>425</v>
      </c>
      <c r="B70" s="190" t="s">
        <v>1453</v>
      </c>
      <c r="C70" s="194" t="s">
        <v>602</v>
      </c>
      <c r="D70" s="179" t="s">
        <v>584</v>
      </c>
      <c r="E70" s="194" t="s">
        <v>304</v>
      </c>
      <c r="F70" s="179">
        <v>64</v>
      </c>
      <c r="G70" s="180" t="s">
        <v>1353</v>
      </c>
      <c r="H70" s="181" t="s">
        <v>1454</v>
      </c>
      <c r="I70" s="182" t="s">
        <v>1455</v>
      </c>
      <c r="J70" s="182" t="s">
        <v>1456</v>
      </c>
      <c r="K70" s="182" t="s">
        <v>1457</v>
      </c>
      <c r="L70" s="183" t="s">
        <v>1458</v>
      </c>
      <c r="M70" s="184">
        <v>1882.7035249999997</v>
      </c>
      <c r="N70" s="185">
        <v>2824.5468549999991</v>
      </c>
      <c r="O70" s="185">
        <v>3765.4070499999993</v>
      </c>
      <c r="P70" s="185">
        <v>1129.6221149999999</v>
      </c>
      <c r="Q70" s="186">
        <v>2033.1231799999998</v>
      </c>
      <c r="U70" s="201"/>
    </row>
    <row r="71" spans="1:21" s="162" customFormat="1" ht="13.2" customHeight="1">
      <c r="A71" s="193" t="s">
        <v>425</v>
      </c>
      <c r="B71" s="190" t="s">
        <v>1459</v>
      </c>
      <c r="C71" s="194" t="s">
        <v>607</v>
      </c>
      <c r="D71" s="179" t="s">
        <v>584</v>
      </c>
      <c r="E71" s="194" t="s">
        <v>304</v>
      </c>
      <c r="F71" s="179">
        <v>64</v>
      </c>
      <c r="G71" s="180" t="s">
        <v>1353</v>
      </c>
      <c r="H71" s="181" t="s">
        <v>1454</v>
      </c>
      <c r="I71" s="182" t="s">
        <v>1455</v>
      </c>
      <c r="J71" s="182" t="s">
        <v>1456</v>
      </c>
      <c r="K71" s="182" t="s">
        <v>1457</v>
      </c>
      <c r="L71" s="183" t="s">
        <v>1458</v>
      </c>
      <c r="M71" s="184">
        <v>1882.7035249999997</v>
      </c>
      <c r="N71" s="185">
        <v>2824.5468549999991</v>
      </c>
      <c r="O71" s="185">
        <v>3765.4070499999993</v>
      </c>
      <c r="P71" s="185">
        <v>1129.6221149999999</v>
      </c>
      <c r="Q71" s="186">
        <v>2033.1231799999998</v>
      </c>
      <c r="U71" s="201"/>
    </row>
    <row r="72" spans="1:21" s="162" customFormat="1" ht="13.2" customHeight="1">
      <c r="A72" s="193" t="s">
        <v>610</v>
      </c>
      <c r="B72" s="190" t="s">
        <v>673</v>
      </c>
      <c r="C72" s="194" t="s">
        <v>674</v>
      </c>
      <c r="D72" s="179" t="s">
        <v>613</v>
      </c>
      <c r="E72" s="194" t="s">
        <v>613</v>
      </c>
      <c r="F72" s="179">
        <v>64</v>
      </c>
      <c r="G72" s="180" t="s">
        <v>1319</v>
      </c>
      <c r="H72" s="181" t="s">
        <v>1460</v>
      </c>
      <c r="I72" s="182" t="s">
        <v>1461</v>
      </c>
      <c r="J72" s="182" t="s">
        <v>1462</v>
      </c>
      <c r="K72" s="182" t="s">
        <v>1463</v>
      </c>
      <c r="L72" s="183" t="s">
        <v>1464</v>
      </c>
      <c r="M72" s="184">
        <v>927.09630499999992</v>
      </c>
      <c r="N72" s="185">
        <v>1391.136025</v>
      </c>
      <c r="O72" s="185">
        <v>1854.1926099999998</v>
      </c>
      <c r="P72" s="185">
        <v>556.45440999999994</v>
      </c>
      <c r="Q72" s="186">
        <v>1001.8145649999999</v>
      </c>
      <c r="U72" s="201"/>
    </row>
    <row r="73" spans="1:21" s="162" customFormat="1" ht="13.2" customHeight="1">
      <c r="A73" s="193" t="s">
        <v>610</v>
      </c>
      <c r="B73" s="190" t="s">
        <v>680</v>
      </c>
      <c r="C73" s="194" t="s">
        <v>681</v>
      </c>
      <c r="D73" s="179" t="s">
        <v>613</v>
      </c>
      <c r="E73" s="194" t="s">
        <v>613</v>
      </c>
      <c r="F73" s="179">
        <v>64</v>
      </c>
      <c r="G73" s="180" t="s">
        <v>1319</v>
      </c>
      <c r="H73" s="181" t="s">
        <v>1465</v>
      </c>
      <c r="I73" s="182" t="s">
        <v>1466</v>
      </c>
      <c r="J73" s="182" t="s">
        <v>1467</v>
      </c>
      <c r="K73" s="182" t="s">
        <v>1468</v>
      </c>
      <c r="L73" s="183" t="s">
        <v>1469</v>
      </c>
      <c r="M73" s="184">
        <v>1017.544725</v>
      </c>
      <c r="N73" s="185">
        <v>1526.808655</v>
      </c>
      <c r="O73" s="185">
        <v>2035.0894499999999</v>
      </c>
      <c r="P73" s="185">
        <v>610.52683499999989</v>
      </c>
      <c r="Q73" s="186">
        <v>1099.1449299999999</v>
      </c>
      <c r="U73" s="201"/>
    </row>
    <row r="74" spans="1:21" s="162" customFormat="1" ht="13.2" customHeight="1">
      <c r="A74" s="193" t="s">
        <v>610</v>
      </c>
      <c r="B74" s="190" t="s">
        <v>1470</v>
      </c>
      <c r="C74" s="194" t="s">
        <v>1307</v>
      </c>
      <c r="D74" s="179" t="s">
        <v>613</v>
      </c>
      <c r="E74" s="194" t="s">
        <v>613</v>
      </c>
      <c r="F74" s="179">
        <v>64</v>
      </c>
      <c r="G74" s="180" t="s">
        <v>1471</v>
      </c>
      <c r="H74" s="181" t="s">
        <v>1472</v>
      </c>
      <c r="I74" s="182">
        <v>0</v>
      </c>
      <c r="J74" s="182">
        <v>0</v>
      </c>
      <c r="K74" s="182" t="s">
        <v>1473</v>
      </c>
      <c r="L74" s="183">
        <v>0</v>
      </c>
      <c r="M74" s="184">
        <v>92.414689999999979</v>
      </c>
      <c r="N74" s="185">
        <v>0</v>
      </c>
      <c r="O74" s="185">
        <v>0</v>
      </c>
      <c r="P74" s="185">
        <v>55.05556</v>
      </c>
      <c r="Q74" s="186">
        <v>0</v>
      </c>
      <c r="U74" s="201"/>
    </row>
    <row r="75" spans="1:21" s="162" customFormat="1" ht="13.2" customHeight="1">
      <c r="A75" s="193" t="s">
        <v>610</v>
      </c>
      <c r="B75" s="190" t="s">
        <v>657</v>
      </c>
      <c r="C75" s="194" t="s">
        <v>658</v>
      </c>
      <c r="D75" s="179" t="s">
        <v>613</v>
      </c>
      <c r="E75" s="194" t="s">
        <v>613</v>
      </c>
      <c r="F75" s="179">
        <v>64</v>
      </c>
      <c r="G75" s="180" t="s">
        <v>1471</v>
      </c>
      <c r="H75" s="181" t="s">
        <v>1474</v>
      </c>
      <c r="I75" s="182" t="s">
        <v>1475</v>
      </c>
      <c r="J75" s="182" t="s">
        <v>1476</v>
      </c>
      <c r="K75" s="182" t="s">
        <v>1477</v>
      </c>
      <c r="L75" s="183">
        <v>0</v>
      </c>
      <c r="M75" s="184">
        <v>215.30656499999998</v>
      </c>
      <c r="N75" s="185">
        <v>322.46827999999994</v>
      </c>
      <c r="O75" s="185">
        <v>429.62999499999995</v>
      </c>
      <c r="P75" s="185">
        <v>128.79068499999997</v>
      </c>
      <c r="Q75" s="186">
        <v>0</v>
      </c>
      <c r="U75" s="201"/>
    </row>
    <row r="76" spans="1:21" s="162" customFormat="1" ht="13.2" customHeight="1">
      <c r="A76" s="193" t="s">
        <v>610</v>
      </c>
      <c r="B76" s="190" t="s">
        <v>611</v>
      </c>
      <c r="C76" s="194" t="s">
        <v>612</v>
      </c>
      <c r="D76" s="179" t="s">
        <v>613</v>
      </c>
      <c r="E76" s="194" t="s">
        <v>613</v>
      </c>
      <c r="F76" s="179">
        <v>64</v>
      </c>
      <c r="G76" s="180" t="s">
        <v>1471</v>
      </c>
      <c r="H76" s="181" t="s">
        <v>1478</v>
      </c>
      <c r="I76" s="182">
        <v>0</v>
      </c>
      <c r="J76" s="182">
        <v>0</v>
      </c>
      <c r="K76" s="182" t="s">
        <v>1479</v>
      </c>
      <c r="L76" s="183">
        <v>0</v>
      </c>
      <c r="M76" s="184">
        <v>79.633934999999994</v>
      </c>
      <c r="N76" s="185">
        <v>0</v>
      </c>
      <c r="O76" s="185">
        <v>0</v>
      </c>
      <c r="P76" s="185">
        <v>47.190479999999994</v>
      </c>
      <c r="Q76" s="186">
        <v>0</v>
      </c>
      <c r="U76" s="201"/>
    </row>
    <row r="77" spans="1:21" s="162" customFormat="1" ht="13.2" customHeight="1">
      <c r="A77" s="193" t="s">
        <v>610</v>
      </c>
      <c r="B77" s="190" t="s">
        <v>627</v>
      </c>
      <c r="C77" s="194" t="s">
        <v>628</v>
      </c>
      <c r="D77" s="179" t="s">
        <v>613</v>
      </c>
      <c r="E77" s="194" t="s">
        <v>613</v>
      </c>
      <c r="F77" s="179">
        <v>64</v>
      </c>
      <c r="G77" s="180" t="s">
        <v>1471</v>
      </c>
      <c r="H77" s="181" t="s">
        <v>1480</v>
      </c>
      <c r="I77" s="182">
        <v>0</v>
      </c>
      <c r="J77" s="182">
        <v>0</v>
      </c>
      <c r="K77" s="182" t="s">
        <v>1481</v>
      </c>
      <c r="L77" s="183">
        <v>0</v>
      </c>
      <c r="M77" s="184">
        <v>103.22917499999998</v>
      </c>
      <c r="N77" s="185">
        <v>0</v>
      </c>
      <c r="O77" s="185">
        <v>0</v>
      </c>
      <c r="P77" s="185">
        <v>61.937504999999994</v>
      </c>
      <c r="Q77" s="186">
        <v>0</v>
      </c>
      <c r="U77" s="201"/>
    </row>
    <row r="78" spans="1:21" s="162" customFormat="1" ht="13.2" customHeight="1">
      <c r="A78" s="193" t="s">
        <v>610</v>
      </c>
      <c r="B78" s="190" t="s">
        <v>638</v>
      </c>
      <c r="C78" s="194" t="s">
        <v>639</v>
      </c>
      <c r="D78" s="179" t="s">
        <v>613</v>
      </c>
      <c r="E78" s="194" t="s">
        <v>613</v>
      </c>
      <c r="F78" s="179">
        <v>64</v>
      </c>
      <c r="G78" s="180" t="s">
        <v>1471</v>
      </c>
      <c r="H78" s="181" t="s">
        <v>1482</v>
      </c>
      <c r="I78" s="182">
        <v>0</v>
      </c>
      <c r="J78" s="182">
        <v>0</v>
      </c>
      <c r="K78" s="182" t="s">
        <v>1483</v>
      </c>
      <c r="L78" s="183">
        <v>0</v>
      </c>
      <c r="M78" s="184">
        <v>150.41965499999998</v>
      </c>
      <c r="N78" s="185">
        <v>0</v>
      </c>
      <c r="O78" s="185">
        <v>0</v>
      </c>
      <c r="P78" s="185">
        <v>90.448419999999999</v>
      </c>
      <c r="Q78" s="186">
        <v>0</v>
      </c>
      <c r="U78" s="201"/>
    </row>
    <row r="79" spans="1:21" s="162" customFormat="1" ht="13.2" customHeight="1">
      <c r="A79" s="193" t="s">
        <v>610</v>
      </c>
      <c r="B79" s="190" t="s">
        <v>649</v>
      </c>
      <c r="C79" s="194" t="s">
        <v>650</v>
      </c>
      <c r="D79" s="179" t="s">
        <v>613</v>
      </c>
      <c r="E79" s="194" t="s">
        <v>613</v>
      </c>
      <c r="F79" s="179">
        <v>64</v>
      </c>
      <c r="G79" s="180" t="s">
        <v>1471</v>
      </c>
      <c r="H79" s="181" t="s">
        <v>1484</v>
      </c>
      <c r="I79" s="182" t="s">
        <v>1485</v>
      </c>
      <c r="J79" s="182" t="s">
        <v>1486</v>
      </c>
      <c r="K79" s="182" t="s">
        <v>1487</v>
      </c>
      <c r="L79" s="183">
        <v>0</v>
      </c>
      <c r="M79" s="184">
        <v>182.86311000000001</v>
      </c>
      <c r="N79" s="185">
        <v>274.29466499999995</v>
      </c>
      <c r="O79" s="185">
        <v>366.70935499999996</v>
      </c>
      <c r="P79" s="185">
        <v>110.11112</v>
      </c>
      <c r="Q79" s="186">
        <v>0</v>
      </c>
      <c r="U79" s="201"/>
    </row>
    <row r="80" spans="1:21" s="162" customFormat="1" ht="13.2" customHeight="1">
      <c r="A80" s="193" t="s">
        <v>610</v>
      </c>
      <c r="B80" s="190" t="s">
        <v>662</v>
      </c>
      <c r="C80" s="194" t="s">
        <v>663</v>
      </c>
      <c r="D80" s="179" t="s">
        <v>613</v>
      </c>
      <c r="E80" s="194" t="s">
        <v>613</v>
      </c>
      <c r="F80" s="179">
        <v>64</v>
      </c>
      <c r="G80" s="180" t="s">
        <v>1471</v>
      </c>
      <c r="H80" s="181" t="s">
        <v>1488</v>
      </c>
      <c r="I80" s="182" t="s">
        <v>1489</v>
      </c>
      <c r="J80" s="182" t="s">
        <v>1490</v>
      </c>
      <c r="K80" s="182" t="s">
        <v>1491</v>
      </c>
      <c r="L80" s="183">
        <v>0</v>
      </c>
      <c r="M80" s="184">
        <v>260.53077499999995</v>
      </c>
      <c r="N80" s="185">
        <v>390.30459500000001</v>
      </c>
      <c r="O80" s="185">
        <v>520.07841499999995</v>
      </c>
      <c r="P80" s="185">
        <v>156.318465</v>
      </c>
      <c r="Q80" s="186">
        <v>0</v>
      </c>
      <c r="U80" s="201"/>
    </row>
    <row r="81" spans="1:21" s="162" customFormat="1" ht="13.2" customHeight="1">
      <c r="A81" s="193" t="s">
        <v>610</v>
      </c>
      <c r="B81" s="190" t="s">
        <v>621</v>
      </c>
      <c r="C81" s="194" t="s">
        <v>622</v>
      </c>
      <c r="D81" s="179" t="s">
        <v>613</v>
      </c>
      <c r="E81" s="194" t="s">
        <v>613</v>
      </c>
      <c r="F81" s="179">
        <v>64</v>
      </c>
      <c r="G81" s="180" t="s">
        <v>1471</v>
      </c>
      <c r="H81" s="181" t="s">
        <v>1492</v>
      </c>
      <c r="I81" s="182">
        <v>0</v>
      </c>
      <c r="J81" s="182">
        <v>0</v>
      </c>
      <c r="K81" s="182" t="s">
        <v>1493</v>
      </c>
      <c r="L81" s="183">
        <v>0</v>
      </c>
      <c r="M81" s="184">
        <v>92.414689999999979</v>
      </c>
      <c r="N81" s="185">
        <v>0</v>
      </c>
      <c r="O81" s="185">
        <v>0</v>
      </c>
      <c r="P81" s="185">
        <v>55.05556</v>
      </c>
      <c r="Q81" s="186">
        <v>0</v>
      </c>
      <c r="U81" s="201"/>
    </row>
    <row r="82" spans="1:21" s="162" customFormat="1" ht="13.2" customHeight="1">
      <c r="A82" s="193" t="s">
        <v>610</v>
      </c>
      <c r="B82" s="190" t="s">
        <v>632</v>
      </c>
      <c r="C82" s="194" t="s">
        <v>633</v>
      </c>
      <c r="D82" s="179" t="s">
        <v>613</v>
      </c>
      <c r="E82" s="194" t="s">
        <v>613</v>
      </c>
      <c r="F82" s="179">
        <v>64</v>
      </c>
      <c r="G82" s="180" t="s">
        <v>1471</v>
      </c>
      <c r="H82" s="181" t="s">
        <v>1494</v>
      </c>
      <c r="I82" s="182">
        <v>0</v>
      </c>
      <c r="J82" s="182">
        <v>0</v>
      </c>
      <c r="K82" s="182" t="s">
        <v>1495</v>
      </c>
      <c r="L82" s="183">
        <v>0</v>
      </c>
      <c r="M82" s="184">
        <v>103.22917499999998</v>
      </c>
      <c r="N82" s="185">
        <v>0</v>
      </c>
      <c r="O82" s="185">
        <v>0</v>
      </c>
      <c r="P82" s="185">
        <v>61.937504999999994</v>
      </c>
      <c r="Q82" s="186">
        <v>0</v>
      </c>
      <c r="U82" s="201"/>
    </row>
    <row r="83" spans="1:21" s="162" customFormat="1" ht="13.2" customHeight="1">
      <c r="A83" s="193" t="s">
        <v>610</v>
      </c>
      <c r="B83" s="190" t="s">
        <v>643</v>
      </c>
      <c r="C83" s="194" t="s">
        <v>644</v>
      </c>
      <c r="D83" s="179" t="s">
        <v>613</v>
      </c>
      <c r="E83" s="194" t="s">
        <v>613</v>
      </c>
      <c r="F83" s="179">
        <v>64</v>
      </c>
      <c r="G83" s="180" t="s">
        <v>1471</v>
      </c>
      <c r="H83" s="181" t="s">
        <v>1496</v>
      </c>
      <c r="I83" s="182">
        <v>0</v>
      </c>
      <c r="J83" s="182">
        <v>0</v>
      </c>
      <c r="K83" s="182" t="s">
        <v>1497</v>
      </c>
      <c r="L83" s="183">
        <v>0</v>
      </c>
      <c r="M83" s="184">
        <v>160.25100499999999</v>
      </c>
      <c r="N83" s="185">
        <v>0</v>
      </c>
      <c r="O83" s="185">
        <v>0</v>
      </c>
      <c r="P83" s="185">
        <v>96.347229999999982</v>
      </c>
      <c r="Q83" s="186">
        <v>0</v>
      </c>
      <c r="U83" s="201"/>
    </row>
    <row r="84" spans="1:21" s="162" customFormat="1" ht="13.2" customHeight="1">
      <c r="A84" s="193" t="s">
        <v>610</v>
      </c>
      <c r="B84" s="190" t="s">
        <v>668</v>
      </c>
      <c r="C84" s="194" t="s">
        <v>669</v>
      </c>
      <c r="D84" s="179" t="s">
        <v>613</v>
      </c>
      <c r="E84" s="194" t="s">
        <v>613</v>
      </c>
      <c r="F84" s="179">
        <v>64</v>
      </c>
      <c r="G84" s="180" t="s">
        <v>1471</v>
      </c>
      <c r="H84" s="181" t="s">
        <v>1498</v>
      </c>
      <c r="I84" s="182" t="s">
        <v>1499</v>
      </c>
      <c r="J84" s="182" t="s">
        <v>1500</v>
      </c>
      <c r="K84" s="182" t="s">
        <v>1501</v>
      </c>
      <c r="L84" s="183">
        <v>0</v>
      </c>
      <c r="M84" s="184">
        <v>299.85617499999995</v>
      </c>
      <c r="N84" s="185">
        <v>539.74111499999992</v>
      </c>
      <c r="O84" s="185">
        <v>718.67168500000002</v>
      </c>
      <c r="P84" s="185">
        <v>179.91370499999996</v>
      </c>
      <c r="Q84" s="186">
        <v>0</v>
      </c>
      <c r="U84" s="201"/>
    </row>
    <row r="85" spans="1:21" s="162" customFormat="1" ht="13.2" customHeight="1">
      <c r="A85" s="193"/>
      <c r="B85" s="190"/>
      <c r="C85" s="194"/>
      <c r="D85" s="194"/>
      <c r="E85" s="194"/>
      <c r="F85" s="179"/>
      <c r="G85" s="180"/>
      <c r="H85" s="181"/>
      <c r="I85" s="182"/>
      <c r="J85" s="182"/>
      <c r="K85" s="182"/>
      <c r="L85" s="183"/>
      <c r="M85" s="184"/>
      <c r="N85" s="185"/>
      <c r="O85" s="185"/>
      <c r="P85" s="185"/>
      <c r="Q85" s="186"/>
    </row>
    <row r="86" spans="1:21" s="162" customFormat="1" ht="13.2" customHeight="1">
      <c r="A86" s="193"/>
      <c r="B86" s="190"/>
      <c r="C86" s="194"/>
      <c r="D86" s="194"/>
      <c r="E86" s="194"/>
      <c r="F86" s="179"/>
      <c r="G86" s="180"/>
      <c r="H86" s="181"/>
      <c r="I86" s="182"/>
      <c r="J86" s="182"/>
      <c r="K86" s="182"/>
      <c r="L86" s="183"/>
      <c r="M86" s="184"/>
      <c r="N86" s="185"/>
      <c r="O86" s="185"/>
      <c r="P86" s="185"/>
      <c r="Q86" s="186"/>
    </row>
    <row r="87" spans="1:21" s="162" customFormat="1" ht="13.2" customHeight="1">
      <c r="A87" s="193"/>
      <c r="B87" s="190"/>
      <c r="C87" s="194"/>
      <c r="D87" s="194"/>
      <c r="E87" s="194"/>
      <c r="F87" s="179"/>
      <c r="G87" s="180"/>
      <c r="H87" s="181"/>
      <c r="I87" s="182"/>
      <c r="J87" s="182"/>
      <c r="K87" s="182"/>
      <c r="L87" s="183"/>
      <c r="M87" s="184"/>
      <c r="N87" s="185"/>
      <c r="O87" s="185"/>
      <c r="P87" s="185"/>
      <c r="Q87" s="186"/>
    </row>
    <row r="88" spans="1:21" s="162" customFormat="1" ht="13.2" customHeight="1">
      <c r="A88" s="193"/>
      <c r="B88" s="190"/>
      <c r="C88" s="194"/>
      <c r="D88" s="194"/>
      <c r="E88" s="194"/>
      <c r="F88" s="179"/>
      <c r="G88" s="180"/>
      <c r="H88" s="181"/>
      <c r="I88" s="182"/>
      <c r="J88" s="182"/>
      <c r="K88" s="182"/>
      <c r="L88" s="183"/>
      <c r="M88" s="184"/>
      <c r="N88" s="185"/>
      <c r="O88" s="185"/>
      <c r="P88" s="185"/>
      <c r="Q88" s="186"/>
    </row>
    <row r="89" spans="1:21" s="162" customFormat="1" ht="13.2" customHeight="1">
      <c r="A89" s="193"/>
      <c r="B89" s="190"/>
      <c r="C89" s="194"/>
      <c r="D89" s="194"/>
      <c r="E89" s="194"/>
      <c r="F89" s="179"/>
      <c r="G89" s="180"/>
      <c r="H89" s="181"/>
      <c r="I89" s="182"/>
      <c r="J89" s="182"/>
      <c r="K89" s="182"/>
      <c r="L89" s="183"/>
      <c r="M89" s="184"/>
      <c r="N89" s="185"/>
      <c r="O89" s="185"/>
      <c r="P89" s="185"/>
      <c r="Q89" s="186"/>
    </row>
    <row r="90" spans="1:21" s="162" customFormat="1" ht="13.2" customHeight="1">
      <c r="A90" s="193"/>
      <c r="B90" s="190"/>
      <c r="C90" s="194"/>
      <c r="D90" s="194"/>
      <c r="E90" s="194"/>
      <c r="F90" s="179"/>
      <c r="G90" s="180"/>
      <c r="H90" s="181"/>
      <c r="I90" s="182"/>
      <c r="J90" s="182"/>
      <c r="K90" s="182"/>
      <c r="L90" s="183"/>
      <c r="M90" s="184"/>
      <c r="N90" s="185"/>
      <c r="O90" s="185"/>
      <c r="P90" s="185"/>
      <c r="Q90" s="186"/>
    </row>
    <row r="91" spans="1:21" s="162" customFormat="1" ht="13.2" customHeight="1">
      <c r="A91" s="193"/>
      <c r="B91" s="190"/>
      <c r="C91" s="194"/>
      <c r="D91" s="194"/>
      <c r="E91" s="194"/>
      <c r="F91" s="179"/>
      <c r="G91" s="180"/>
      <c r="H91" s="181"/>
      <c r="I91" s="182"/>
      <c r="J91" s="182"/>
      <c r="K91" s="182"/>
      <c r="L91" s="183"/>
      <c r="M91" s="184"/>
      <c r="N91" s="185"/>
      <c r="O91" s="185"/>
      <c r="P91" s="185"/>
      <c r="Q91" s="186"/>
    </row>
    <row r="92" spans="1:21" s="162" customFormat="1" ht="13.2" customHeight="1">
      <c r="A92" s="193"/>
      <c r="B92" s="190"/>
      <c r="C92" s="194"/>
      <c r="D92" s="194"/>
      <c r="E92" s="194"/>
      <c r="F92" s="179"/>
      <c r="G92" s="180"/>
      <c r="H92" s="181"/>
      <c r="I92" s="182"/>
      <c r="J92" s="182"/>
      <c r="K92" s="182"/>
      <c r="L92" s="183"/>
      <c r="M92" s="184"/>
      <c r="N92" s="185"/>
      <c r="O92" s="185"/>
      <c r="P92" s="185"/>
      <c r="Q92" s="186"/>
    </row>
    <row r="93" spans="1:21" s="162" customFormat="1" ht="13.2" customHeight="1">
      <c r="A93" s="193"/>
      <c r="B93" s="190"/>
      <c r="C93" s="194"/>
      <c r="D93" s="194"/>
      <c r="E93" s="194"/>
      <c r="F93" s="179"/>
      <c r="G93" s="180"/>
      <c r="H93" s="181"/>
      <c r="I93" s="182"/>
      <c r="J93" s="182"/>
      <c r="K93" s="182"/>
      <c r="L93" s="183"/>
      <c r="M93" s="184"/>
      <c r="N93" s="185"/>
      <c r="O93" s="185"/>
      <c r="P93" s="185"/>
      <c r="Q93" s="186"/>
    </row>
    <row r="94" spans="1:21" s="162" customFormat="1" ht="13.2" customHeight="1">
      <c r="A94" s="193"/>
      <c r="B94" s="190"/>
      <c r="C94" s="194"/>
      <c r="D94" s="194"/>
      <c r="E94" s="194"/>
      <c r="F94" s="179"/>
      <c r="G94" s="180"/>
      <c r="H94" s="181"/>
      <c r="I94" s="182"/>
      <c r="J94" s="182"/>
      <c r="K94" s="182"/>
      <c r="L94" s="183"/>
      <c r="M94" s="184"/>
      <c r="N94" s="185"/>
      <c r="O94" s="185"/>
      <c r="P94" s="185"/>
      <c r="Q94" s="186"/>
    </row>
    <row r="95" spans="1:21" s="162" customFormat="1" ht="13.2" customHeight="1">
      <c r="A95" s="193"/>
      <c r="B95" s="190"/>
      <c r="C95" s="194"/>
      <c r="D95" s="194"/>
      <c r="E95" s="194"/>
      <c r="F95" s="179"/>
      <c r="G95" s="180"/>
      <c r="H95" s="181"/>
      <c r="I95" s="182"/>
      <c r="J95" s="182"/>
      <c r="K95" s="182"/>
      <c r="L95" s="183"/>
      <c r="M95" s="184"/>
      <c r="N95" s="185"/>
      <c r="O95" s="185"/>
      <c r="P95" s="185"/>
      <c r="Q95" s="186"/>
    </row>
    <row r="96" spans="1:21" s="162" customFormat="1" ht="13.2" customHeight="1">
      <c r="A96" s="193"/>
      <c r="B96" s="190"/>
      <c r="C96" s="194"/>
      <c r="D96" s="194"/>
      <c r="E96" s="194"/>
      <c r="F96" s="179"/>
      <c r="G96" s="180"/>
      <c r="H96" s="181"/>
      <c r="I96" s="182"/>
      <c r="J96" s="182"/>
      <c r="K96" s="182"/>
      <c r="L96" s="183"/>
      <c r="M96" s="184"/>
      <c r="N96" s="185"/>
      <c r="O96" s="185"/>
      <c r="P96" s="185"/>
      <c r="Q96" s="186"/>
    </row>
    <row r="97" spans="1:17" s="162" customFormat="1" ht="13.2" customHeight="1">
      <c r="A97" s="193"/>
      <c r="B97" s="190"/>
      <c r="C97" s="194"/>
      <c r="D97" s="194"/>
      <c r="E97" s="194"/>
      <c r="F97" s="179"/>
      <c r="G97" s="180"/>
      <c r="H97" s="181"/>
      <c r="I97" s="182"/>
      <c r="J97" s="182"/>
      <c r="K97" s="182"/>
      <c r="L97" s="183"/>
      <c r="M97" s="184"/>
      <c r="N97" s="185"/>
      <c r="O97" s="185"/>
      <c r="P97" s="185"/>
      <c r="Q97" s="186"/>
    </row>
  </sheetData>
  <mergeCells count="2">
    <mergeCell ref="H8:L8"/>
    <mergeCell ref="M8:Q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7C0B9-EFE6-4692-9F78-E084B0E42B38}">
  <dimension ref="B1:M128"/>
  <sheetViews>
    <sheetView zoomScale="70" zoomScaleNormal="70" workbookViewId="0">
      <pane xSplit="2" ySplit="1" topLeftCell="C2" activePane="bottomRight" state="frozen"/>
      <selection pane="topRight" activeCell="C1" sqref="C1"/>
      <selection pane="bottomLeft" activeCell="A2" sqref="A2"/>
      <selection pane="bottomRight" activeCell="G63" sqref="G63:G81"/>
    </sheetView>
  </sheetViews>
  <sheetFormatPr defaultColWidth="9.33203125" defaultRowHeight="13.8"/>
  <cols>
    <col min="1" max="1" width="1.6640625" style="62" customWidth="1"/>
    <col min="2" max="2" width="2.33203125" style="62" customWidth="1"/>
    <col min="3" max="3" width="14.6640625" style="58" bestFit="1" customWidth="1"/>
    <col min="4" max="4" width="16.33203125" style="58" bestFit="1" customWidth="1"/>
    <col min="5" max="5" width="19" style="58" bestFit="1" customWidth="1"/>
    <col min="6" max="6" width="7.5546875" style="58" customWidth="1"/>
    <col min="7" max="7" width="7.33203125" style="58" customWidth="1"/>
    <col min="8" max="8" width="11.6640625" style="58" customWidth="1"/>
    <col min="9" max="9" width="8.6640625" style="58" customWidth="1"/>
    <col min="10" max="10" width="20.5546875" style="59" customWidth="1"/>
    <col min="11" max="11" width="63.33203125" style="60" bestFit="1" customWidth="1"/>
    <col min="12" max="12" width="34.6640625" style="61" bestFit="1" customWidth="1"/>
    <col min="13" max="13" width="13.6640625" style="61" customWidth="1"/>
    <col min="14" max="16384" width="9.33203125" style="62"/>
  </cols>
  <sheetData>
    <row r="1" spans="3:13" s="57" customFormat="1" ht="52.5" customHeight="1" thickBot="1">
      <c r="C1" s="246" t="s">
        <v>1193</v>
      </c>
      <c r="D1" s="247"/>
      <c r="E1" s="247"/>
      <c r="F1" s="247"/>
      <c r="G1" s="247"/>
      <c r="H1" s="247"/>
      <c r="I1" s="247"/>
      <c r="J1" s="247"/>
      <c r="K1" s="247"/>
      <c r="L1" s="247"/>
      <c r="M1" s="248"/>
    </row>
    <row r="2" spans="3:13" ht="6.75" customHeight="1" thickBot="1"/>
    <row r="3" spans="3:13" ht="14.7" customHeight="1">
      <c r="C3" s="63" t="s">
        <v>1194</v>
      </c>
      <c r="D3" s="64" t="s">
        <v>244</v>
      </c>
      <c r="E3" s="64" t="s">
        <v>273</v>
      </c>
      <c r="F3" s="64" t="s">
        <v>1195</v>
      </c>
      <c r="G3" s="64" t="s">
        <v>270</v>
      </c>
      <c r="H3" s="64" t="s">
        <v>274</v>
      </c>
      <c r="I3" s="64" t="s">
        <v>112</v>
      </c>
      <c r="J3" s="64" t="s">
        <v>199</v>
      </c>
      <c r="K3" s="65" t="s">
        <v>213</v>
      </c>
      <c r="L3" s="66" t="s">
        <v>1196</v>
      </c>
      <c r="M3" s="67"/>
    </row>
    <row r="4" spans="3:13" ht="14.7" customHeight="1">
      <c r="C4" s="241" t="s">
        <v>1197</v>
      </c>
      <c r="D4" s="211" t="s">
        <v>385</v>
      </c>
      <c r="E4" s="211" t="s">
        <v>304</v>
      </c>
      <c r="F4" s="141"/>
      <c r="G4" s="211" t="s">
        <v>307</v>
      </c>
      <c r="H4" s="211" t="s">
        <v>331</v>
      </c>
      <c r="I4" s="211" t="s">
        <v>1198</v>
      </c>
      <c r="J4" s="75" t="s">
        <v>948</v>
      </c>
      <c r="K4" s="76" t="s">
        <v>947</v>
      </c>
      <c r="L4" s="77" t="s">
        <v>305</v>
      </c>
      <c r="M4" s="78"/>
    </row>
    <row r="5" spans="3:13" ht="14.7" customHeight="1">
      <c r="C5" s="222"/>
      <c r="D5" s="212"/>
      <c r="E5" s="212"/>
      <c r="F5" s="212"/>
      <c r="G5" s="212"/>
      <c r="H5" s="212"/>
      <c r="I5" s="212"/>
      <c r="J5" s="83" t="s">
        <v>961</v>
      </c>
      <c r="K5" s="107" t="s">
        <v>960</v>
      </c>
      <c r="L5" s="108" t="s">
        <v>305</v>
      </c>
      <c r="M5" s="84"/>
    </row>
    <row r="6" spans="3:13" ht="14.7" customHeight="1" thickBot="1">
      <c r="C6" s="223"/>
      <c r="D6" s="217"/>
      <c r="E6" s="217"/>
      <c r="F6" s="217"/>
      <c r="G6" s="217"/>
      <c r="H6" s="217"/>
      <c r="I6" s="217"/>
      <c r="J6" s="85" t="s">
        <v>971</v>
      </c>
      <c r="K6" s="80" t="s">
        <v>970</v>
      </c>
      <c r="L6" s="81" t="s">
        <v>305</v>
      </c>
      <c r="M6" s="82"/>
    </row>
    <row r="7" spans="3:13" ht="14.7" customHeight="1" thickBot="1"/>
    <row r="8" spans="3:13" ht="14.7" customHeight="1">
      <c r="C8" s="63" t="s">
        <v>1194</v>
      </c>
      <c r="D8" s="64" t="s">
        <v>244</v>
      </c>
      <c r="E8" s="64" t="s">
        <v>273</v>
      </c>
      <c r="F8" s="64" t="s">
        <v>1195</v>
      </c>
      <c r="G8" s="64" t="s">
        <v>270</v>
      </c>
      <c r="H8" s="64" t="s">
        <v>274</v>
      </c>
      <c r="I8" s="64" t="s">
        <v>112</v>
      </c>
      <c r="J8" s="64" t="s">
        <v>199</v>
      </c>
      <c r="K8" s="65" t="s">
        <v>213</v>
      </c>
      <c r="L8" s="66" t="s">
        <v>1196</v>
      </c>
      <c r="M8" s="67"/>
    </row>
    <row r="9" spans="3:13" ht="14.7" customHeight="1">
      <c r="C9" s="222" t="s">
        <v>180</v>
      </c>
      <c r="D9" s="212" t="s">
        <v>385</v>
      </c>
      <c r="E9" s="212" t="s">
        <v>304</v>
      </c>
      <c r="F9" s="137"/>
      <c r="G9" s="212" t="s">
        <v>307</v>
      </c>
      <c r="H9" s="212" t="s">
        <v>331</v>
      </c>
      <c r="I9" s="140" t="s">
        <v>1198</v>
      </c>
      <c r="J9" s="75" t="s">
        <v>1021</v>
      </c>
      <c r="K9" s="76" t="s">
        <v>1020</v>
      </c>
      <c r="L9" s="77" t="s">
        <v>305</v>
      </c>
      <c r="M9" s="78"/>
    </row>
    <row r="10" spans="3:13" ht="14.7" customHeight="1" thickBot="1">
      <c r="C10" s="223"/>
      <c r="D10" s="217"/>
      <c r="E10" s="217"/>
      <c r="F10" s="138"/>
      <c r="G10" s="217"/>
      <c r="H10" s="217"/>
      <c r="I10" s="138" t="s">
        <v>1199</v>
      </c>
      <c r="J10" s="79" t="s">
        <v>1013</v>
      </c>
      <c r="K10" s="80" t="s">
        <v>1012</v>
      </c>
      <c r="L10" s="81" t="s">
        <v>305</v>
      </c>
      <c r="M10" s="82"/>
    </row>
    <row r="11" spans="3:13" ht="7.95" customHeight="1" thickBot="1"/>
    <row r="12" spans="3:13" ht="14.7" customHeight="1">
      <c r="C12" s="63" t="s">
        <v>1194</v>
      </c>
      <c r="D12" s="64" t="s">
        <v>244</v>
      </c>
      <c r="E12" s="64" t="s">
        <v>273</v>
      </c>
      <c r="F12" s="64" t="s">
        <v>1195</v>
      </c>
      <c r="G12" s="64" t="s">
        <v>270</v>
      </c>
      <c r="H12" s="64" t="s">
        <v>274</v>
      </c>
      <c r="I12" s="64" t="s">
        <v>112</v>
      </c>
      <c r="J12" s="64" t="s">
        <v>199</v>
      </c>
      <c r="K12" s="65" t="s">
        <v>213</v>
      </c>
      <c r="L12" s="66" t="s">
        <v>1196</v>
      </c>
      <c r="M12" s="67"/>
    </row>
    <row r="13" spans="3:13" ht="14.7" customHeight="1">
      <c r="C13" s="222" t="s">
        <v>1200</v>
      </c>
      <c r="D13" s="212" t="s">
        <v>385</v>
      </c>
      <c r="E13" s="214" t="s">
        <v>304</v>
      </c>
      <c r="F13" s="212" t="s">
        <v>463</v>
      </c>
      <c r="G13" s="212" t="s">
        <v>307</v>
      </c>
      <c r="H13" s="212" t="s">
        <v>331</v>
      </c>
      <c r="I13" s="140" t="s">
        <v>1199</v>
      </c>
      <c r="J13" s="71" t="s">
        <v>1004</v>
      </c>
      <c r="K13" s="72" t="s">
        <v>1003</v>
      </c>
      <c r="L13" s="73" t="s">
        <v>305</v>
      </c>
      <c r="M13" s="74"/>
    </row>
    <row r="14" spans="3:13" ht="14.7" customHeight="1">
      <c r="C14" s="222"/>
      <c r="D14" s="212"/>
      <c r="E14" s="214"/>
      <c r="F14" s="212"/>
      <c r="G14" s="212"/>
      <c r="H14" s="212"/>
      <c r="I14" s="212" t="s">
        <v>1198</v>
      </c>
      <c r="J14" s="83" t="s">
        <v>976</v>
      </c>
      <c r="K14" s="107" t="s">
        <v>975</v>
      </c>
      <c r="L14" s="108" t="s">
        <v>305</v>
      </c>
      <c r="M14" s="84"/>
    </row>
    <row r="15" spans="3:13" ht="14.7" customHeight="1">
      <c r="C15" s="222"/>
      <c r="D15" s="212"/>
      <c r="E15" s="214"/>
      <c r="F15" s="212"/>
      <c r="G15" s="212"/>
      <c r="H15" s="212"/>
      <c r="I15" s="212"/>
      <c r="J15" s="71" t="s">
        <v>985</v>
      </c>
      <c r="K15" s="72" t="s">
        <v>984</v>
      </c>
      <c r="L15" s="73" t="s">
        <v>305</v>
      </c>
      <c r="M15" s="74"/>
    </row>
    <row r="16" spans="3:13" ht="14.7" customHeight="1">
      <c r="C16" s="222"/>
      <c r="D16" s="212"/>
      <c r="E16" s="214"/>
      <c r="F16" s="212"/>
      <c r="G16" s="212"/>
      <c r="H16" s="212"/>
      <c r="I16" s="212"/>
      <c r="J16" s="83" t="s">
        <v>988</v>
      </c>
      <c r="K16" s="107" t="s">
        <v>987</v>
      </c>
      <c r="L16" s="108" t="s">
        <v>305</v>
      </c>
      <c r="M16" s="84"/>
    </row>
    <row r="17" spans="3:13" ht="14.7" customHeight="1">
      <c r="C17" s="222"/>
      <c r="D17" s="212"/>
      <c r="E17" s="214"/>
      <c r="F17" s="212"/>
      <c r="G17" s="212"/>
      <c r="H17" s="212"/>
      <c r="I17" s="212"/>
      <c r="J17" s="83" t="s">
        <v>992</v>
      </c>
      <c r="K17" s="107" t="s">
        <v>991</v>
      </c>
      <c r="L17" s="108" t="s">
        <v>305</v>
      </c>
      <c r="M17" s="84"/>
    </row>
    <row r="18" spans="3:13" ht="14.7" customHeight="1">
      <c r="C18" s="222"/>
      <c r="D18" s="212"/>
      <c r="E18" s="214"/>
      <c r="F18" s="212"/>
      <c r="G18" s="212"/>
      <c r="H18" s="212"/>
      <c r="I18" s="212"/>
      <c r="J18" s="71" t="s">
        <v>995</v>
      </c>
      <c r="K18" s="72" t="s">
        <v>994</v>
      </c>
      <c r="L18" s="73" t="s">
        <v>305</v>
      </c>
      <c r="M18" s="74"/>
    </row>
    <row r="19" spans="3:13" ht="14.7" customHeight="1">
      <c r="C19" s="222"/>
      <c r="D19" s="212"/>
      <c r="E19" s="214"/>
      <c r="F19" s="212"/>
      <c r="G19" s="211" t="s">
        <v>428</v>
      </c>
      <c r="H19" s="211" t="s">
        <v>331</v>
      </c>
      <c r="I19" s="211" t="s">
        <v>1198</v>
      </c>
      <c r="J19" s="132" t="s">
        <v>1027</v>
      </c>
      <c r="K19" s="107" t="s">
        <v>1026</v>
      </c>
      <c r="L19" s="108" t="s">
        <v>305</v>
      </c>
      <c r="M19" s="84"/>
    </row>
    <row r="20" spans="3:13" ht="14.7" customHeight="1" thickBot="1">
      <c r="C20" s="223"/>
      <c r="D20" s="217"/>
      <c r="E20" s="216"/>
      <c r="F20" s="217"/>
      <c r="G20" s="217"/>
      <c r="H20" s="217"/>
      <c r="I20" s="217"/>
      <c r="J20" s="79" t="s">
        <v>1033</v>
      </c>
      <c r="K20" s="80" t="s">
        <v>1032</v>
      </c>
      <c r="L20" s="81" t="s">
        <v>305</v>
      </c>
      <c r="M20" s="82"/>
    </row>
    <row r="21" spans="3:13" ht="9" customHeight="1" thickBot="1"/>
    <row r="22" spans="3:13" ht="14.7" customHeight="1">
      <c r="C22" s="63" t="s">
        <v>1194</v>
      </c>
      <c r="D22" s="64" t="s">
        <v>244</v>
      </c>
      <c r="E22" s="64" t="s">
        <v>273</v>
      </c>
      <c r="F22" s="64" t="s">
        <v>1195</v>
      </c>
      <c r="G22" s="64" t="s">
        <v>270</v>
      </c>
      <c r="H22" s="64" t="s">
        <v>274</v>
      </c>
      <c r="I22" s="64" t="s">
        <v>112</v>
      </c>
      <c r="J22" s="64" t="s">
        <v>199</v>
      </c>
      <c r="K22" s="65" t="s">
        <v>213</v>
      </c>
      <c r="L22" s="66" t="s">
        <v>1196</v>
      </c>
      <c r="M22" s="67"/>
    </row>
    <row r="23" spans="3:13" ht="14.7" customHeight="1">
      <c r="C23" s="241" t="s">
        <v>1040</v>
      </c>
      <c r="D23" s="243" t="s">
        <v>385</v>
      </c>
      <c r="E23" s="211" t="s">
        <v>304</v>
      </c>
      <c r="F23" s="211"/>
      <c r="G23" s="211" t="s">
        <v>307</v>
      </c>
      <c r="H23" s="211" t="s">
        <v>331</v>
      </c>
      <c r="I23" s="238" t="s">
        <v>1198</v>
      </c>
      <c r="J23" s="75" t="s">
        <v>1038</v>
      </c>
      <c r="K23" s="76" t="s">
        <v>1037</v>
      </c>
      <c r="L23" s="77" t="s">
        <v>305</v>
      </c>
      <c r="M23" s="78"/>
    </row>
    <row r="24" spans="3:13" ht="14.7" customHeight="1">
      <c r="C24" s="222"/>
      <c r="D24" s="244"/>
      <c r="E24" s="212"/>
      <c r="F24" s="212"/>
      <c r="G24" s="212"/>
      <c r="H24" s="212"/>
      <c r="I24" s="239"/>
      <c r="J24" s="89" t="s">
        <v>1049</v>
      </c>
      <c r="K24" s="72" t="s">
        <v>1048</v>
      </c>
      <c r="L24" s="73" t="s">
        <v>305</v>
      </c>
      <c r="M24" s="74"/>
    </row>
    <row r="25" spans="3:13" ht="14.7" customHeight="1">
      <c r="C25" s="222"/>
      <c r="D25" s="244"/>
      <c r="E25" s="212"/>
      <c r="F25" s="212"/>
      <c r="G25" s="212"/>
      <c r="H25" s="212"/>
      <c r="I25" s="239"/>
      <c r="J25" s="89" t="s">
        <v>1054</v>
      </c>
      <c r="K25" s="72" t="s">
        <v>1053</v>
      </c>
      <c r="L25" s="73" t="s">
        <v>305</v>
      </c>
      <c r="M25" s="74"/>
    </row>
    <row r="26" spans="3:13" ht="14.7" customHeight="1">
      <c r="C26" s="242"/>
      <c r="D26" s="245"/>
      <c r="E26" s="212"/>
      <c r="F26" s="212"/>
      <c r="G26" s="212"/>
      <c r="H26" s="215"/>
      <c r="I26" s="240"/>
      <c r="J26" s="89" t="s">
        <v>1060</v>
      </c>
      <c r="K26" s="72" t="s">
        <v>1059</v>
      </c>
      <c r="L26" s="73" t="s">
        <v>305</v>
      </c>
      <c r="M26" s="74"/>
    </row>
    <row r="27" spans="3:13" ht="14.7" customHeight="1">
      <c r="C27" s="241" t="s">
        <v>1109</v>
      </c>
      <c r="D27" s="213" t="s">
        <v>308</v>
      </c>
      <c r="E27" s="212"/>
      <c r="F27" s="212"/>
      <c r="G27" s="212"/>
      <c r="H27" s="211" t="s">
        <v>311</v>
      </c>
      <c r="I27" s="141" t="s">
        <v>1199</v>
      </c>
      <c r="J27" s="75" t="s">
        <v>1108</v>
      </c>
      <c r="K27" s="76" t="s">
        <v>1107</v>
      </c>
      <c r="L27" s="77" t="s">
        <v>305</v>
      </c>
      <c r="M27" s="78"/>
    </row>
    <row r="28" spans="3:13" ht="14.7" customHeight="1">
      <c r="C28" s="222"/>
      <c r="D28" s="214"/>
      <c r="E28" s="212"/>
      <c r="F28" s="212"/>
      <c r="G28" s="212"/>
      <c r="H28" s="212"/>
      <c r="I28" s="211" t="s">
        <v>1198</v>
      </c>
      <c r="J28" s="83" t="s">
        <v>1111</v>
      </c>
      <c r="K28" s="107" t="s">
        <v>1110</v>
      </c>
      <c r="L28" s="108" t="s">
        <v>305</v>
      </c>
      <c r="M28" s="84"/>
    </row>
    <row r="29" spans="3:13" ht="14.7" customHeight="1" thickBot="1">
      <c r="C29" s="223"/>
      <c r="D29" s="216"/>
      <c r="E29" s="217"/>
      <c r="F29" s="217"/>
      <c r="G29" s="217"/>
      <c r="H29" s="217"/>
      <c r="I29" s="217"/>
      <c r="J29" s="85" t="s">
        <v>1115</v>
      </c>
      <c r="K29" s="80" t="s">
        <v>1114</v>
      </c>
      <c r="L29" s="81" t="s">
        <v>305</v>
      </c>
      <c r="M29" s="82"/>
    </row>
    <row r="30" spans="3:13" ht="9" customHeight="1" thickBot="1"/>
    <row r="31" spans="3:13" ht="14.4" thickBot="1">
      <c r="C31" s="125" t="s">
        <v>1194</v>
      </c>
      <c r="D31" s="120" t="s">
        <v>244</v>
      </c>
      <c r="E31" s="120" t="s">
        <v>273</v>
      </c>
      <c r="F31" s="120" t="s">
        <v>1195</v>
      </c>
      <c r="G31" s="120" t="s">
        <v>270</v>
      </c>
      <c r="H31" s="120" t="s">
        <v>274</v>
      </c>
      <c r="I31" s="120" t="s">
        <v>112</v>
      </c>
      <c r="J31" s="120" t="s">
        <v>199</v>
      </c>
      <c r="K31" s="126" t="s">
        <v>213</v>
      </c>
      <c r="L31" s="127" t="s">
        <v>1196</v>
      </c>
      <c r="M31" s="128"/>
    </row>
    <row r="32" spans="3:13" ht="14.7" customHeight="1">
      <c r="C32" s="222" t="s">
        <v>1201</v>
      </c>
      <c r="D32" s="212" t="s">
        <v>308</v>
      </c>
      <c r="E32" s="212" t="s">
        <v>304</v>
      </c>
      <c r="F32" s="137"/>
      <c r="G32" s="212" t="s">
        <v>307</v>
      </c>
      <c r="H32" s="212" t="s">
        <v>311</v>
      </c>
      <c r="I32" s="212" t="s">
        <v>1199</v>
      </c>
      <c r="J32" s="83" t="s">
        <v>1080</v>
      </c>
      <c r="K32" s="107" t="s">
        <v>1079</v>
      </c>
      <c r="L32" s="108" t="s">
        <v>305</v>
      </c>
      <c r="M32" s="84"/>
    </row>
    <row r="33" spans="3:13" ht="14.7" customHeight="1">
      <c r="C33" s="222"/>
      <c r="D33" s="212"/>
      <c r="E33" s="212"/>
      <c r="F33" s="137"/>
      <c r="G33" s="212"/>
      <c r="H33" s="212"/>
      <c r="I33" s="212"/>
      <c r="J33" s="71" t="s">
        <v>1086</v>
      </c>
      <c r="K33" s="72" t="s">
        <v>1085</v>
      </c>
      <c r="L33" s="73" t="s">
        <v>305</v>
      </c>
      <c r="M33" s="74"/>
    </row>
    <row r="34" spans="3:13" ht="14.7" customHeight="1">
      <c r="C34" s="222"/>
      <c r="D34" s="212"/>
      <c r="E34" s="212"/>
      <c r="F34" s="137"/>
      <c r="G34" s="212"/>
      <c r="H34" s="212"/>
      <c r="I34" s="212"/>
      <c r="J34" s="83" t="s">
        <v>1064</v>
      </c>
      <c r="K34" s="107" t="s">
        <v>1063</v>
      </c>
      <c r="L34" s="108" t="s">
        <v>305</v>
      </c>
      <c r="M34" s="84"/>
    </row>
    <row r="35" spans="3:13" ht="14.7" customHeight="1">
      <c r="C35" s="222"/>
      <c r="D35" s="212"/>
      <c r="E35" s="212"/>
      <c r="F35" s="137"/>
      <c r="G35" s="212"/>
      <c r="H35" s="212"/>
      <c r="I35" s="212"/>
      <c r="J35" s="71" t="s">
        <v>1076</v>
      </c>
      <c r="K35" s="72" t="s">
        <v>1075</v>
      </c>
      <c r="L35" s="73" t="s">
        <v>305</v>
      </c>
      <c r="M35" s="74"/>
    </row>
    <row r="36" spans="3:13" ht="14.7" customHeight="1">
      <c r="C36" s="222"/>
      <c r="D36" s="212"/>
      <c r="E36" s="212"/>
      <c r="F36" s="144"/>
      <c r="G36" s="212"/>
      <c r="H36" s="211" t="s">
        <v>331</v>
      </c>
      <c r="I36" s="212"/>
      <c r="J36" s="83" t="s">
        <v>1148</v>
      </c>
      <c r="K36" s="107" t="s">
        <v>1147</v>
      </c>
      <c r="L36" s="108" t="s">
        <v>305</v>
      </c>
      <c r="M36" s="84"/>
    </row>
    <row r="37" spans="3:13" ht="14.7" customHeight="1">
      <c r="C37" s="222"/>
      <c r="D37" s="212"/>
      <c r="E37" s="212"/>
      <c r="F37" s="144"/>
      <c r="G37" s="212"/>
      <c r="H37" s="215"/>
      <c r="I37" s="215"/>
      <c r="J37" s="71" t="s">
        <v>1153</v>
      </c>
      <c r="K37" s="72" t="s">
        <v>1152</v>
      </c>
      <c r="L37" s="73" t="s">
        <v>305</v>
      </c>
      <c r="M37" s="74"/>
    </row>
    <row r="38" spans="3:13" ht="14.7" customHeight="1">
      <c r="C38" s="222"/>
      <c r="D38" s="212"/>
      <c r="E38" s="212"/>
      <c r="F38" s="144"/>
      <c r="G38" s="212"/>
      <c r="H38" s="211" t="s">
        <v>311</v>
      </c>
      <c r="I38" s="211" t="s">
        <v>1198</v>
      </c>
      <c r="J38" s="133" t="s">
        <v>1117</v>
      </c>
      <c r="K38" s="86" t="s">
        <v>1116</v>
      </c>
      <c r="L38" s="87" t="s">
        <v>305</v>
      </c>
      <c r="M38" s="88"/>
    </row>
    <row r="39" spans="3:13" ht="14.7" customHeight="1">
      <c r="C39" s="222"/>
      <c r="D39" s="212"/>
      <c r="E39" s="212"/>
      <c r="F39" s="144"/>
      <c r="G39" s="212"/>
      <c r="H39" s="215"/>
      <c r="I39" s="212"/>
      <c r="J39" s="71" t="s">
        <v>1121</v>
      </c>
      <c r="K39" s="72" t="s">
        <v>1120</v>
      </c>
      <c r="L39" s="73" t="s">
        <v>305</v>
      </c>
      <c r="M39" s="74"/>
    </row>
    <row r="40" spans="3:13" ht="14.7" customHeight="1">
      <c r="C40" s="222"/>
      <c r="D40" s="212"/>
      <c r="E40" s="212"/>
      <c r="F40" s="137"/>
      <c r="G40" s="212"/>
      <c r="H40" s="211" t="s">
        <v>331</v>
      </c>
      <c r="I40" s="212"/>
      <c r="J40" s="75" t="s">
        <v>1163</v>
      </c>
      <c r="K40" s="76" t="s">
        <v>1162</v>
      </c>
      <c r="L40" s="77" t="s">
        <v>305</v>
      </c>
      <c r="M40" s="78"/>
    </row>
    <row r="41" spans="3:13" ht="14.7" customHeight="1">
      <c r="C41" s="222"/>
      <c r="D41" s="212"/>
      <c r="E41" s="212"/>
      <c r="F41" s="140"/>
      <c r="G41" s="212"/>
      <c r="H41" s="212"/>
      <c r="I41" s="212"/>
      <c r="J41" s="75" t="s">
        <v>1168</v>
      </c>
      <c r="K41" s="76" t="s">
        <v>1167</v>
      </c>
      <c r="L41" s="77" t="s">
        <v>305</v>
      </c>
      <c r="M41" s="78"/>
    </row>
    <row r="42" spans="3:13" ht="14.7" customHeight="1" thickBot="1">
      <c r="C42" s="223"/>
      <c r="D42" s="217"/>
      <c r="E42" s="217"/>
      <c r="F42" s="138" t="s">
        <v>463</v>
      </c>
      <c r="G42" s="217"/>
      <c r="H42" s="217"/>
      <c r="I42" s="217"/>
      <c r="J42" s="79" t="s">
        <v>1172</v>
      </c>
      <c r="K42" s="80" t="s">
        <v>1171</v>
      </c>
      <c r="L42" s="81" t="s">
        <v>305</v>
      </c>
      <c r="M42" s="82"/>
    </row>
    <row r="43" spans="3:13" ht="14.7" customHeight="1" thickBot="1"/>
    <row r="44" spans="3:13" ht="14.4" thickBot="1">
      <c r="C44" s="125" t="s">
        <v>1194</v>
      </c>
      <c r="D44" s="120" t="s">
        <v>244</v>
      </c>
      <c r="E44" s="120" t="s">
        <v>273</v>
      </c>
      <c r="F44" s="120" t="s">
        <v>1195</v>
      </c>
      <c r="G44" s="120" t="s">
        <v>270</v>
      </c>
      <c r="H44" s="120" t="s">
        <v>274</v>
      </c>
      <c r="I44" s="120" t="s">
        <v>112</v>
      </c>
      <c r="J44" s="120" t="s">
        <v>199</v>
      </c>
      <c r="K44" s="126" t="s">
        <v>213</v>
      </c>
      <c r="L44" s="127" t="s">
        <v>1196</v>
      </c>
      <c r="M44" s="128"/>
    </row>
    <row r="45" spans="3:13" ht="14.7" customHeight="1">
      <c r="C45" s="230" t="s">
        <v>1202</v>
      </c>
      <c r="D45" s="212" t="s">
        <v>308</v>
      </c>
      <c r="E45" s="212" t="s">
        <v>304</v>
      </c>
      <c r="F45" s="144"/>
      <c r="G45" s="212" t="s">
        <v>307</v>
      </c>
      <c r="H45" s="212" t="s">
        <v>311</v>
      </c>
      <c r="I45" s="212" t="s">
        <v>1199</v>
      </c>
      <c r="J45" s="83" t="s">
        <v>1090</v>
      </c>
      <c r="K45" s="107" t="s">
        <v>1089</v>
      </c>
      <c r="L45" s="108" t="s">
        <v>305</v>
      </c>
      <c r="M45" s="84"/>
    </row>
    <row r="46" spans="3:13" ht="14.7" customHeight="1">
      <c r="C46" s="230"/>
      <c r="D46" s="212"/>
      <c r="E46" s="212"/>
      <c r="F46" s="144"/>
      <c r="G46" s="212"/>
      <c r="H46" s="212"/>
      <c r="I46" s="212"/>
      <c r="J46" s="71" t="s">
        <v>1097</v>
      </c>
      <c r="K46" s="72" t="s">
        <v>1096</v>
      </c>
      <c r="L46" s="73" t="s">
        <v>305</v>
      </c>
      <c r="M46" s="74"/>
    </row>
    <row r="47" spans="3:13" ht="14.7" customHeight="1">
      <c r="C47" s="230"/>
      <c r="D47" s="212"/>
      <c r="E47" s="212"/>
      <c r="F47" s="145"/>
      <c r="G47" s="212"/>
      <c r="H47" s="140"/>
      <c r="I47" s="212"/>
      <c r="J47" s="132" t="s">
        <v>1102</v>
      </c>
      <c r="K47" s="107" t="s">
        <v>1101</v>
      </c>
      <c r="L47" s="108" t="s">
        <v>305</v>
      </c>
      <c r="M47" s="74"/>
    </row>
    <row r="48" spans="3:13" ht="14.7" customHeight="1">
      <c r="C48" s="230"/>
      <c r="D48" s="212"/>
      <c r="E48" s="212"/>
      <c r="F48" s="137" t="s">
        <v>463</v>
      </c>
      <c r="G48" s="212"/>
      <c r="H48" s="141" t="s">
        <v>331</v>
      </c>
      <c r="I48" s="215"/>
      <c r="J48" s="75" t="s">
        <v>1157</v>
      </c>
      <c r="K48" s="76" t="s">
        <v>1156</v>
      </c>
      <c r="L48" s="77" t="s">
        <v>305</v>
      </c>
      <c r="M48" s="78"/>
    </row>
    <row r="49" spans="3:13" ht="14.7" customHeight="1">
      <c r="C49" s="230"/>
      <c r="D49" s="212"/>
      <c r="E49" s="212"/>
      <c r="F49" s="146"/>
      <c r="G49" s="212"/>
      <c r="H49" s="212" t="s">
        <v>311</v>
      </c>
      <c r="I49" s="141" t="s">
        <v>1198</v>
      </c>
      <c r="J49" s="71" t="s">
        <v>1142</v>
      </c>
      <c r="K49" s="72" t="s">
        <v>1141</v>
      </c>
      <c r="L49" s="73" t="s">
        <v>305</v>
      </c>
      <c r="M49" s="74"/>
    </row>
    <row r="50" spans="3:13" ht="14.7" customHeight="1">
      <c r="C50" s="230"/>
      <c r="D50" s="212"/>
      <c r="E50" s="212"/>
      <c r="F50" s="144"/>
      <c r="G50" s="212"/>
      <c r="H50" s="212"/>
      <c r="I50" s="211" t="s">
        <v>1199</v>
      </c>
      <c r="J50" s="132" t="s">
        <v>1124</v>
      </c>
      <c r="K50" s="107" t="s">
        <v>1123</v>
      </c>
      <c r="L50" s="108" t="s">
        <v>305</v>
      </c>
      <c r="M50" s="84"/>
    </row>
    <row r="51" spans="3:13" ht="14.7" customHeight="1">
      <c r="C51" s="230"/>
      <c r="D51" s="212"/>
      <c r="E51" s="212"/>
      <c r="F51" s="144"/>
      <c r="G51" s="212"/>
      <c r="H51" s="212"/>
      <c r="I51" s="212"/>
      <c r="J51" s="83" t="s">
        <v>1129</v>
      </c>
      <c r="K51" s="107" t="s">
        <v>1128</v>
      </c>
      <c r="L51" s="108" t="s">
        <v>305</v>
      </c>
      <c r="M51" s="84"/>
    </row>
    <row r="52" spans="3:13" ht="14.7" customHeight="1">
      <c r="C52" s="230"/>
      <c r="D52" s="212"/>
      <c r="E52" s="212"/>
      <c r="F52" s="144"/>
      <c r="G52" s="212"/>
      <c r="H52" s="212"/>
      <c r="I52" s="212"/>
      <c r="J52" s="132" t="s">
        <v>1133</v>
      </c>
      <c r="K52" s="107" t="s">
        <v>1132</v>
      </c>
      <c r="L52" s="108" t="s">
        <v>305</v>
      </c>
      <c r="M52" s="84"/>
    </row>
    <row r="53" spans="3:13" ht="14.7" customHeight="1">
      <c r="C53" s="230"/>
      <c r="D53" s="212"/>
      <c r="E53" s="212"/>
      <c r="F53" s="146"/>
      <c r="G53" s="212"/>
      <c r="H53" s="215"/>
      <c r="I53" s="215"/>
      <c r="J53" s="71" t="s">
        <v>1138</v>
      </c>
      <c r="K53" s="72" t="s">
        <v>1137</v>
      </c>
      <c r="L53" s="108" t="s">
        <v>305</v>
      </c>
      <c r="M53" s="74"/>
    </row>
    <row r="54" spans="3:13" ht="14.7" customHeight="1">
      <c r="C54" s="230"/>
      <c r="D54" s="212"/>
      <c r="E54" s="212"/>
      <c r="F54" s="211" t="s">
        <v>463</v>
      </c>
      <c r="G54" s="212"/>
      <c r="H54" s="211" t="s">
        <v>331</v>
      </c>
      <c r="I54" s="211" t="s">
        <v>1198</v>
      </c>
      <c r="J54" s="75" t="s">
        <v>1177</v>
      </c>
      <c r="K54" s="76" t="s">
        <v>1176</v>
      </c>
      <c r="L54" s="77" t="s">
        <v>305</v>
      </c>
      <c r="M54" s="78"/>
    </row>
    <row r="55" spans="3:13" ht="14.7" customHeight="1" thickBot="1">
      <c r="C55" s="231"/>
      <c r="D55" s="217"/>
      <c r="E55" s="217"/>
      <c r="F55" s="217"/>
      <c r="G55" s="217"/>
      <c r="H55" s="217"/>
      <c r="I55" s="215"/>
      <c r="J55" s="79" t="s">
        <v>1182</v>
      </c>
      <c r="K55" s="80" t="s">
        <v>1181</v>
      </c>
      <c r="L55" s="81" t="s">
        <v>305</v>
      </c>
      <c r="M55" s="82"/>
    </row>
    <row r="56" spans="3:13" ht="6" customHeight="1" thickBot="1"/>
    <row r="57" spans="3:13" ht="14.4" customHeight="1" thickBot="1">
      <c r="C57" s="125" t="s">
        <v>1194</v>
      </c>
      <c r="D57" s="120" t="s">
        <v>244</v>
      </c>
      <c r="E57" s="120" t="s">
        <v>273</v>
      </c>
      <c r="F57" s="120" t="s">
        <v>1195</v>
      </c>
      <c r="G57" s="120" t="s">
        <v>270</v>
      </c>
      <c r="H57" s="120" t="s">
        <v>274</v>
      </c>
      <c r="I57" s="120" t="s">
        <v>112</v>
      </c>
      <c r="J57" s="120" t="s">
        <v>199</v>
      </c>
      <c r="K57" s="126" t="s">
        <v>213</v>
      </c>
      <c r="L57" s="127" t="s">
        <v>1196</v>
      </c>
      <c r="M57" s="128"/>
    </row>
    <row r="58" spans="3:13" ht="14.4" customHeight="1">
      <c r="C58" s="221" t="s">
        <v>1220</v>
      </c>
      <c r="D58" s="236" t="s">
        <v>308</v>
      </c>
      <c r="E58" s="236" t="s">
        <v>304</v>
      </c>
      <c r="F58" s="236" t="s">
        <v>463</v>
      </c>
      <c r="G58" s="236" t="s">
        <v>307</v>
      </c>
      <c r="H58" s="236" t="s">
        <v>311</v>
      </c>
      <c r="I58" s="236" t="s">
        <v>1199</v>
      </c>
      <c r="J58" s="147" t="s">
        <v>1272</v>
      </c>
      <c r="K58" s="148" t="s">
        <v>1285</v>
      </c>
      <c r="L58" s="149" t="s">
        <v>305</v>
      </c>
      <c r="M58" s="150"/>
    </row>
    <row r="59" spans="3:13" ht="14.4" customHeight="1">
      <c r="C59" s="222"/>
      <c r="D59" s="228"/>
      <c r="E59" s="228"/>
      <c r="F59" s="228"/>
      <c r="G59" s="228"/>
      <c r="H59" s="228"/>
      <c r="I59" s="228"/>
      <c r="J59" s="59" t="s">
        <v>1275</v>
      </c>
      <c r="K59" s="60" t="s">
        <v>1286</v>
      </c>
      <c r="L59" s="61" t="s">
        <v>305</v>
      </c>
      <c r="M59" s="151"/>
    </row>
    <row r="60" spans="3:13" ht="14.4" customHeight="1" thickBot="1">
      <c r="C60" s="223"/>
      <c r="D60" s="237"/>
      <c r="E60" s="237"/>
      <c r="F60" s="237"/>
      <c r="G60" s="237"/>
      <c r="H60" s="237"/>
      <c r="I60" s="237"/>
      <c r="J60" s="152" t="s">
        <v>1277</v>
      </c>
      <c r="K60" s="153" t="s">
        <v>1287</v>
      </c>
      <c r="L60" s="154" t="s">
        <v>305</v>
      </c>
      <c r="M60" s="155"/>
    </row>
    <row r="61" spans="3:13" ht="6" customHeight="1" thickBot="1"/>
    <row r="62" spans="3:13">
      <c r="C62" s="63" t="s">
        <v>1194</v>
      </c>
      <c r="D62" s="64" t="s">
        <v>244</v>
      </c>
      <c r="E62" s="64" t="s">
        <v>273</v>
      </c>
      <c r="F62" s="64" t="s">
        <v>1195</v>
      </c>
      <c r="G62" s="64" t="s">
        <v>270</v>
      </c>
      <c r="H62" s="64" t="s">
        <v>274</v>
      </c>
      <c r="I62" s="64" t="s">
        <v>112</v>
      </c>
      <c r="J62" s="64" t="s">
        <v>199</v>
      </c>
      <c r="K62" s="65" t="s">
        <v>213</v>
      </c>
      <c r="L62" s="66" t="s">
        <v>1196</v>
      </c>
      <c r="M62" s="67"/>
    </row>
    <row r="63" spans="3:13">
      <c r="C63" s="222" t="s">
        <v>1308</v>
      </c>
      <c r="D63" s="212" t="s">
        <v>308</v>
      </c>
      <c r="E63" s="212" t="s">
        <v>304</v>
      </c>
      <c r="F63" s="212" t="s">
        <v>463</v>
      </c>
      <c r="G63" s="212" t="s">
        <v>307</v>
      </c>
      <c r="H63" s="233" t="s">
        <v>311</v>
      </c>
      <c r="I63" s="233" t="s">
        <v>1199</v>
      </c>
      <c r="J63" s="90" t="s">
        <v>1240</v>
      </c>
      <c r="K63" s="91" t="s">
        <v>1236</v>
      </c>
      <c r="L63" s="92" t="s">
        <v>305</v>
      </c>
      <c r="M63" s="93"/>
    </row>
    <row r="64" spans="3:13" ht="14.4" customHeight="1">
      <c r="C64" s="222"/>
      <c r="D64" s="212"/>
      <c r="E64" s="212"/>
      <c r="F64" s="212"/>
      <c r="G64" s="212"/>
      <c r="H64" s="233"/>
      <c r="I64" s="233"/>
      <c r="J64" s="90" t="s">
        <v>1241</v>
      </c>
      <c r="K64" s="91" t="s">
        <v>1237</v>
      </c>
      <c r="L64" s="92" t="s">
        <v>305</v>
      </c>
      <c r="M64" s="93"/>
    </row>
    <row r="65" spans="3:13" ht="14.4" customHeight="1">
      <c r="C65" s="222"/>
      <c r="D65" s="212"/>
      <c r="E65" s="212"/>
      <c r="F65" s="212"/>
      <c r="G65" s="212"/>
      <c r="H65" s="233"/>
      <c r="I65" s="233"/>
      <c r="J65" s="90" t="s">
        <v>1242</v>
      </c>
      <c r="K65" s="91" t="s">
        <v>1238</v>
      </c>
      <c r="L65" s="92" t="s">
        <v>305</v>
      </c>
      <c r="M65" s="93"/>
    </row>
    <row r="66" spans="3:13" ht="14.4" customHeight="1">
      <c r="C66" s="222"/>
      <c r="D66" s="212"/>
      <c r="E66" s="212"/>
      <c r="F66" s="212"/>
      <c r="G66" s="212"/>
      <c r="H66" s="233"/>
      <c r="I66" s="233"/>
      <c r="J66" s="94" t="s">
        <v>1243</v>
      </c>
      <c r="K66" s="95" t="s">
        <v>1239</v>
      </c>
      <c r="L66" s="96" t="s">
        <v>305</v>
      </c>
      <c r="M66" s="97"/>
    </row>
    <row r="67" spans="3:13" ht="14.4" customHeight="1">
      <c r="C67" s="222"/>
      <c r="D67" s="212"/>
      <c r="E67" s="212"/>
      <c r="F67" s="212"/>
      <c r="G67" s="212"/>
      <c r="H67" s="233"/>
      <c r="I67" s="233" t="s">
        <v>1198</v>
      </c>
      <c r="J67" s="90" t="s">
        <v>1231</v>
      </c>
      <c r="K67" s="91" t="s">
        <v>1226</v>
      </c>
      <c r="L67" s="92" t="s">
        <v>305</v>
      </c>
      <c r="M67" s="93"/>
    </row>
    <row r="68" spans="3:13" ht="14.4" customHeight="1">
      <c r="C68" s="222"/>
      <c r="D68" s="212"/>
      <c r="E68" s="212"/>
      <c r="F68" s="212"/>
      <c r="G68" s="212"/>
      <c r="H68" s="233"/>
      <c r="I68" s="233"/>
      <c r="J68" s="90" t="s">
        <v>1232</v>
      </c>
      <c r="K68" s="91" t="s">
        <v>1227</v>
      </c>
      <c r="L68" s="92" t="s">
        <v>305</v>
      </c>
      <c r="M68" s="93"/>
    </row>
    <row r="69" spans="3:13" ht="14.4" customHeight="1">
      <c r="C69" s="222"/>
      <c r="D69" s="212"/>
      <c r="E69" s="212"/>
      <c r="F69" s="212"/>
      <c r="G69" s="212"/>
      <c r="H69" s="233"/>
      <c r="I69" s="233"/>
      <c r="J69" s="90" t="s">
        <v>1233</v>
      </c>
      <c r="K69" s="91" t="s">
        <v>1228</v>
      </c>
      <c r="L69" s="92" t="s">
        <v>305</v>
      </c>
      <c r="M69" s="93"/>
    </row>
    <row r="70" spans="3:13" ht="14.4" customHeight="1">
      <c r="C70" s="222"/>
      <c r="D70" s="212"/>
      <c r="E70" s="212"/>
      <c r="F70" s="212"/>
      <c r="G70" s="212"/>
      <c r="H70" s="233"/>
      <c r="I70" s="233"/>
      <c r="J70" s="90" t="s">
        <v>1234</v>
      </c>
      <c r="K70" s="91" t="s">
        <v>1229</v>
      </c>
      <c r="L70" s="92" t="s">
        <v>305</v>
      </c>
      <c r="M70" s="93"/>
    </row>
    <row r="71" spans="3:13" ht="14.4" customHeight="1">
      <c r="C71" s="222"/>
      <c r="D71" s="212"/>
      <c r="E71" s="212"/>
      <c r="F71" s="212"/>
      <c r="G71" s="212"/>
      <c r="H71" s="233"/>
      <c r="I71" s="233"/>
      <c r="J71" s="94" t="s">
        <v>1235</v>
      </c>
      <c r="K71" s="95" t="s">
        <v>1230</v>
      </c>
      <c r="L71" s="96" t="s">
        <v>305</v>
      </c>
      <c r="M71" s="97"/>
    </row>
    <row r="72" spans="3:13" ht="14.4" customHeight="1">
      <c r="C72" s="222"/>
      <c r="D72" s="212"/>
      <c r="E72" s="212"/>
      <c r="F72" s="212"/>
      <c r="G72" s="212"/>
      <c r="H72" s="233" t="s">
        <v>331</v>
      </c>
      <c r="I72" s="233" t="s">
        <v>1199</v>
      </c>
      <c r="J72" s="90" t="s">
        <v>330</v>
      </c>
      <c r="K72" s="91" t="s">
        <v>329</v>
      </c>
      <c r="L72" s="92" t="s">
        <v>305</v>
      </c>
      <c r="M72" s="93"/>
    </row>
    <row r="73" spans="3:13" ht="14.4" customHeight="1">
      <c r="C73" s="222"/>
      <c r="D73" s="212"/>
      <c r="E73" s="212"/>
      <c r="F73" s="212"/>
      <c r="G73" s="212"/>
      <c r="H73" s="233"/>
      <c r="I73" s="233"/>
      <c r="J73" s="94" t="s">
        <v>339</v>
      </c>
      <c r="K73" s="95" t="s">
        <v>338</v>
      </c>
      <c r="L73" s="96" t="s">
        <v>305</v>
      </c>
      <c r="M73" s="97"/>
    </row>
    <row r="74" spans="3:13" ht="14.4" customHeight="1">
      <c r="C74" s="222"/>
      <c r="D74" s="212"/>
      <c r="E74" s="212"/>
      <c r="F74" s="212"/>
      <c r="G74" s="212"/>
      <c r="H74" s="233"/>
      <c r="I74" s="233" t="s">
        <v>1198</v>
      </c>
      <c r="J74" s="90" t="s">
        <v>342</v>
      </c>
      <c r="K74" s="91" t="s">
        <v>341</v>
      </c>
      <c r="L74" s="92" t="s">
        <v>305</v>
      </c>
      <c r="M74" s="93"/>
    </row>
    <row r="75" spans="3:13" ht="14.4" customHeight="1">
      <c r="C75" s="222"/>
      <c r="D75" s="212"/>
      <c r="E75" s="212"/>
      <c r="F75" s="212"/>
      <c r="G75" s="212"/>
      <c r="H75" s="233"/>
      <c r="I75" s="233"/>
      <c r="J75" s="90" t="s">
        <v>351</v>
      </c>
      <c r="K75" s="91" t="s">
        <v>350</v>
      </c>
      <c r="L75" s="92" t="s">
        <v>305</v>
      </c>
      <c r="M75" s="93"/>
    </row>
    <row r="76" spans="3:13" ht="14.4" customHeight="1">
      <c r="C76" s="222"/>
      <c r="D76" s="212"/>
      <c r="E76" s="212"/>
      <c r="F76" s="212"/>
      <c r="G76" s="212"/>
      <c r="H76" s="233"/>
      <c r="I76" s="233"/>
      <c r="J76" s="90" t="s">
        <v>348</v>
      </c>
      <c r="K76" s="91" t="s">
        <v>347</v>
      </c>
      <c r="L76" s="92" t="s">
        <v>305</v>
      </c>
      <c r="M76" s="93"/>
    </row>
    <row r="77" spans="3:13" ht="14.4" customHeight="1">
      <c r="C77" s="222"/>
      <c r="D77" s="212"/>
      <c r="E77" s="212"/>
      <c r="F77" s="215"/>
      <c r="G77" s="212"/>
      <c r="H77" s="211"/>
      <c r="I77" s="211"/>
      <c r="J77" s="94" t="s">
        <v>354</v>
      </c>
      <c r="K77" s="95" t="s">
        <v>353</v>
      </c>
      <c r="L77" s="96" t="s">
        <v>305</v>
      </c>
      <c r="M77" s="97"/>
    </row>
    <row r="78" spans="3:13" ht="14.4" customHeight="1">
      <c r="C78" s="222"/>
      <c r="D78" s="212"/>
      <c r="E78" s="212"/>
      <c r="F78" s="211" t="s">
        <v>1203</v>
      </c>
      <c r="G78" s="212"/>
      <c r="H78" s="139" t="s">
        <v>311</v>
      </c>
      <c r="I78" s="141" t="s">
        <v>1199</v>
      </c>
      <c r="J78" s="111" t="s">
        <v>360</v>
      </c>
      <c r="K78" s="116" t="s">
        <v>359</v>
      </c>
      <c r="L78" s="113" t="s">
        <v>305</v>
      </c>
      <c r="M78" s="98"/>
    </row>
    <row r="79" spans="3:13" ht="14.4" customHeight="1">
      <c r="C79" s="222"/>
      <c r="D79" s="212"/>
      <c r="E79" s="212"/>
      <c r="F79" s="212"/>
      <c r="G79" s="212"/>
      <c r="H79" s="140"/>
      <c r="I79" s="140" t="s">
        <v>1198</v>
      </c>
      <c r="J79" s="117" t="s">
        <v>370</v>
      </c>
      <c r="K79" s="118" t="s">
        <v>369</v>
      </c>
      <c r="L79" s="96" t="s">
        <v>305</v>
      </c>
      <c r="M79" s="97"/>
    </row>
    <row r="80" spans="3:13" ht="14.4" customHeight="1">
      <c r="C80" s="222"/>
      <c r="D80" s="212"/>
      <c r="E80" s="212"/>
      <c r="F80" s="212"/>
      <c r="G80" s="212"/>
      <c r="H80" s="137" t="s">
        <v>331</v>
      </c>
      <c r="I80" s="141" t="s">
        <v>1199</v>
      </c>
      <c r="J80" s="119" t="s">
        <v>375</v>
      </c>
      <c r="K80" s="116" t="s">
        <v>374</v>
      </c>
      <c r="L80" s="113" t="s">
        <v>305</v>
      </c>
      <c r="M80" s="98"/>
    </row>
    <row r="81" spans="3:13" ht="15" customHeight="1" thickBot="1">
      <c r="C81" s="223"/>
      <c r="D81" s="217"/>
      <c r="E81" s="217"/>
      <c r="F81" s="217"/>
      <c r="G81" s="217"/>
      <c r="H81" s="138"/>
      <c r="I81" s="138" t="s">
        <v>1198</v>
      </c>
      <c r="J81" s="156" t="s">
        <v>381</v>
      </c>
      <c r="K81" s="157" t="s">
        <v>380</v>
      </c>
      <c r="L81" s="158" t="s">
        <v>305</v>
      </c>
      <c r="M81" s="159"/>
    </row>
    <row r="82" spans="3:13" ht="6.75" customHeight="1" thickBot="1"/>
    <row r="83" spans="3:13" ht="14.4" thickBot="1">
      <c r="C83" s="63" t="s">
        <v>1194</v>
      </c>
      <c r="D83" s="64" t="s">
        <v>244</v>
      </c>
      <c r="E83" s="64" t="s">
        <v>273</v>
      </c>
      <c r="F83" s="64" t="s">
        <v>1195</v>
      </c>
      <c r="G83" s="64" t="s">
        <v>270</v>
      </c>
      <c r="H83" s="64" t="s">
        <v>274</v>
      </c>
      <c r="I83" s="64" t="s">
        <v>112</v>
      </c>
      <c r="J83" s="64" t="s">
        <v>199</v>
      </c>
      <c r="K83" s="65" t="s">
        <v>213</v>
      </c>
      <c r="L83" s="66" t="s">
        <v>1196</v>
      </c>
      <c r="M83" s="67"/>
    </row>
    <row r="84" spans="3:13">
      <c r="C84" s="229" t="s">
        <v>1204</v>
      </c>
      <c r="D84" s="232" t="s">
        <v>308</v>
      </c>
      <c r="E84" s="232" t="s">
        <v>304</v>
      </c>
      <c r="F84" s="142" t="s">
        <v>463</v>
      </c>
      <c r="G84" s="232" t="s">
        <v>307</v>
      </c>
      <c r="H84" s="235" t="s">
        <v>311</v>
      </c>
      <c r="I84" s="235" t="s">
        <v>1199</v>
      </c>
      <c r="J84" s="94" t="s">
        <v>388</v>
      </c>
      <c r="K84" s="95" t="s">
        <v>387</v>
      </c>
      <c r="L84" s="96" t="s">
        <v>305</v>
      </c>
      <c r="M84" s="97"/>
    </row>
    <row r="85" spans="3:13">
      <c r="C85" s="230"/>
      <c r="D85" s="233"/>
      <c r="E85" s="233"/>
      <c r="F85" s="211" t="s">
        <v>1203</v>
      </c>
      <c r="G85" s="233"/>
      <c r="H85" s="212"/>
      <c r="I85" s="212"/>
      <c r="J85" s="90" t="s">
        <v>399</v>
      </c>
      <c r="K85" s="99" t="s">
        <v>398</v>
      </c>
      <c r="L85" s="92" t="s">
        <v>305</v>
      </c>
      <c r="M85" s="93"/>
    </row>
    <row r="86" spans="3:13">
      <c r="C86" s="230"/>
      <c r="D86" s="233"/>
      <c r="E86" s="233"/>
      <c r="F86" s="212"/>
      <c r="G86" s="233"/>
      <c r="H86" s="212"/>
      <c r="I86" s="215"/>
      <c r="J86" s="94" t="s">
        <v>406</v>
      </c>
      <c r="K86" s="95" t="s">
        <v>405</v>
      </c>
      <c r="L86" s="96" t="s">
        <v>305</v>
      </c>
      <c r="M86" s="97"/>
    </row>
    <row r="87" spans="3:13">
      <c r="C87" s="230"/>
      <c r="D87" s="233"/>
      <c r="E87" s="233"/>
      <c r="F87" s="212"/>
      <c r="G87" s="233"/>
      <c r="H87" s="211" t="s">
        <v>311</v>
      </c>
      <c r="I87" s="212" t="s">
        <v>1198</v>
      </c>
      <c r="J87" s="90" t="s">
        <v>409</v>
      </c>
      <c r="K87" s="99" t="s">
        <v>408</v>
      </c>
      <c r="L87" s="92" t="s">
        <v>305</v>
      </c>
      <c r="M87" s="93"/>
    </row>
    <row r="88" spans="3:13">
      <c r="C88" s="230"/>
      <c r="D88" s="233"/>
      <c r="E88" s="233"/>
      <c r="F88" s="212"/>
      <c r="G88" s="233"/>
      <c r="H88" s="212"/>
      <c r="I88" s="212"/>
      <c r="J88" s="90" t="s">
        <v>418</v>
      </c>
      <c r="K88" s="99" t="s">
        <v>1205</v>
      </c>
      <c r="L88" s="92" t="s">
        <v>305</v>
      </c>
      <c r="M88" s="93"/>
    </row>
    <row r="89" spans="3:13">
      <c r="C89" s="230"/>
      <c r="D89" s="233"/>
      <c r="E89" s="233"/>
      <c r="F89" s="212"/>
      <c r="G89" s="233"/>
      <c r="H89" s="215"/>
      <c r="I89" s="215"/>
      <c r="J89" s="94" t="s">
        <v>422</v>
      </c>
      <c r="K89" s="100" t="s">
        <v>1206</v>
      </c>
      <c r="L89" s="96" t="s">
        <v>305</v>
      </c>
      <c r="M89" s="97"/>
    </row>
    <row r="90" spans="3:13">
      <c r="C90" s="230"/>
      <c r="D90" s="233"/>
      <c r="E90" s="233"/>
      <c r="F90" s="212"/>
      <c r="G90" s="233"/>
      <c r="H90" s="233" t="s">
        <v>331</v>
      </c>
      <c r="I90" s="233" t="s">
        <v>1199</v>
      </c>
      <c r="J90" s="90" t="s">
        <v>443</v>
      </c>
      <c r="K90" s="91" t="s">
        <v>442</v>
      </c>
      <c r="L90" s="92" t="s">
        <v>305</v>
      </c>
      <c r="M90" s="101"/>
    </row>
    <row r="91" spans="3:13">
      <c r="C91" s="230"/>
      <c r="D91" s="233"/>
      <c r="E91" s="233"/>
      <c r="F91" s="212"/>
      <c r="G91" s="233"/>
      <c r="H91" s="233"/>
      <c r="I91" s="233"/>
      <c r="J91" s="90" t="s">
        <v>448</v>
      </c>
      <c r="K91" s="91" t="s">
        <v>447</v>
      </c>
      <c r="L91" s="92" t="s">
        <v>305</v>
      </c>
      <c r="M91" s="101"/>
    </row>
    <row r="92" spans="3:13" ht="13.2" customHeight="1">
      <c r="C92" s="230"/>
      <c r="D92" s="233"/>
      <c r="E92" s="233"/>
      <c r="F92" s="212"/>
      <c r="G92" s="233"/>
      <c r="H92" s="233"/>
      <c r="I92" s="233"/>
      <c r="J92" s="94" t="s">
        <v>452</v>
      </c>
      <c r="K92" s="95" t="s">
        <v>451</v>
      </c>
      <c r="L92" s="96" t="s">
        <v>305</v>
      </c>
      <c r="M92" s="102"/>
    </row>
    <row r="93" spans="3:13">
      <c r="C93" s="230"/>
      <c r="D93" s="233"/>
      <c r="E93" s="233"/>
      <c r="F93" s="212"/>
      <c r="G93" s="233"/>
      <c r="H93" s="233"/>
      <c r="I93" s="233" t="s">
        <v>1198</v>
      </c>
      <c r="J93" s="90" t="s">
        <v>461</v>
      </c>
      <c r="K93" s="91" t="s">
        <v>460</v>
      </c>
      <c r="L93" s="92" t="s">
        <v>305</v>
      </c>
      <c r="M93" s="93"/>
    </row>
    <row r="94" spans="3:13" ht="14.4" thickBot="1">
      <c r="C94" s="231"/>
      <c r="D94" s="234"/>
      <c r="E94" s="234"/>
      <c r="F94" s="217"/>
      <c r="G94" s="234"/>
      <c r="H94" s="234"/>
      <c r="I94" s="234"/>
      <c r="J94" s="160" t="s">
        <v>456</v>
      </c>
      <c r="K94" s="161" t="s">
        <v>455</v>
      </c>
      <c r="L94" s="158" t="s">
        <v>305</v>
      </c>
      <c r="M94" s="159"/>
    </row>
    <row r="95" spans="3:13" ht="6.75" customHeight="1" thickBot="1"/>
    <row r="96" spans="3:13" ht="14.4" thickBot="1">
      <c r="C96" s="63" t="s">
        <v>1194</v>
      </c>
      <c r="D96" s="64" t="s">
        <v>244</v>
      </c>
      <c r="E96" s="64" t="s">
        <v>273</v>
      </c>
      <c r="F96" s="64" t="s">
        <v>1195</v>
      </c>
      <c r="G96" s="64" t="s">
        <v>270</v>
      </c>
      <c r="H96" s="64" t="s">
        <v>112</v>
      </c>
      <c r="I96" s="64" t="s">
        <v>274</v>
      </c>
      <c r="J96" s="64" t="s">
        <v>199</v>
      </c>
      <c r="K96" s="65" t="s">
        <v>213</v>
      </c>
      <c r="L96" s="66" t="s">
        <v>1196</v>
      </c>
      <c r="M96" s="67"/>
    </row>
    <row r="97" spans="2:13">
      <c r="C97" s="219" t="s">
        <v>1207</v>
      </c>
      <c r="D97" s="211" t="s">
        <v>308</v>
      </c>
      <c r="E97" s="211" t="s">
        <v>304</v>
      </c>
      <c r="F97" s="211" t="s">
        <v>1203</v>
      </c>
      <c r="G97" s="211" t="s">
        <v>307</v>
      </c>
      <c r="H97" s="211" t="s">
        <v>1199</v>
      </c>
      <c r="I97" s="213" t="s">
        <v>311</v>
      </c>
      <c r="J97" s="103" t="s">
        <v>472</v>
      </c>
      <c r="K97" s="104" t="s">
        <v>471</v>
      </c>
      <c r="L97" s="105" t="s">
        <v>305</v>
      </c>
      <c r="M97" s="70"/>
    </row>
    <row r="98" spans="2:13">
      <c r="C98" s="219"/>
      <c r="D98" s="212"/>
      <c r="E98" s="212"/>
      <c r="F98" s="212"/>
      <c r="G98" s="212"/>
      <c r="H98" s="212"/>
      <c r="I98" s="214"/>
      <c r="J98" s="94" t="s">
        <v>477</v>
      </c>
      <c r="K98" s="95" t="s">
        <v>476</v>
      </c>
      <c r="L98" s="96" t="s">
        <v>305</v>
      </c>
      <c r="M98" s="74"/>
    </row>
    <row r="99" spans="2:13">
      <c r="C99" s="219"/>
      <c r="D99" s="212"/>
      <c r="E99" s="212"/>
      <c r="F99" s="212"/>
      <c r="G99" s="212"/>
      <c r="H99" s="211" t="s">
        <v>1198</v>
      </c>
      <c r="I99" s="214"/>
      <c r="J99" s="106" t="s">
        <v>485</v>
      </c>
      <c r="K99" s="91" t="s">
        <v>484</v>
      </c>
      <c r="L99" s="92" t="s">
        <v>305</v>
      </c>
      <c r="M99" s="84"/>
    </row>
    <row r="100" spans="2:13">
      <c r="C100" s="219"/>
      <c r="D100" s="212"/>
      <c r="E100" s="212"/>
      <c r="F100" s="212"/>
      <c r="G100" s="212"/>
      <c r="H100" s="212"/>
      <c r="I100" s="214"/>
      <c r="J100" s="106" t="s">
        <v>491</v>
      </c>
      <c r="K100" s="91" t="s">
        <v>490</v>
      </c>
      <c r="L100" s="92" t="s">
        <v>305</v>
      </c>
      <c r="M100" s="84"/>
    </row>
    <row r="101" spans="2:13">
      <c r="C101" s="219"/>
      <c r="D101" s="212"/>
      <c r="E101" s="212"/>
      <c r="F101" s="212"/>
      <c r="G101" s="212"/>
      <c r="H101" s="212"/>
      <c r="I101" s="214"/>
      <c r="J101" s="106" t="s">
        <v>495</v>
      </c>
      <c r="K101" s="91" t="s">
        <v>494</v>
      </c>
      <c r="L101" s="92" t="s">
        <v>305</v>
      </c>
      <c r="M101" s="84"/>
    </row>
    <row r="102" spans="2:13">
      <c r="C102" s="219"/>
      <c r="D102" s="212"/>
      <c r="E102" s="212"/>
      <c r="F102" s="212"/>
      <c r="G102" s="212"/>
      <c r="H102" s="212"/>
      <c r="I102" s="214"/>
      <c r="J102" s="106" t="s">
        <v>500</v>
      </c>
      <c r="K102" s="91" t="s">
        <v>499</v>
      </c>
      <c r="L102" s="92" t="s">
        <v>305</v>
      </c>
      <c r="M102" s="84"/>
    </row>
    <row r="103" spans="2:13">
      <c r="C103" s="219"/>
      <c r="D103" s="212"/>
      <c r="E103" s="212"/>
      <c r="F103" s="212"/>
      <c r="G103" s="212"/>
      <c r="H103" s="212"/>
      <c r="I103" s="214"/>
      <c r="J103" s="94" t="s">
        <v>504</v>
      </c>
      <c r="K103" s="95" t="s">
        <v>503</v>
      </c>
      <c r="L103" s="96" t="s">
        <v>305</v>
      </c>
      <c r="M103" s="74"/>
    </row>
    <row r="104" spans="2:13">
      <c r="C104" s="219"/>
      <c r="D104" s="212"/>
      <c r="E104" s="212"/>
      <c r="F104" s="212"/>
      <c r="G104" s="212"/>
      <c r="H104" s="211" t="s">
        <v>1199</v>
      </c>
      <c r="I104" s="213" t="s">
        <v>331</v>
      </c>
      <c r="J104" s="83" t="s">
        <v>512</v>
      </c>
      <c r="K104" s="107" t="s">
        <v>511</v>
      </c>
      <c r="L104" s="108" t="s">
        <v>305</v>
      </c>
      <c r="M104" s="84"/>
    </row>
    <row r="105" spans="2:13">
      <c r="C105" s="219"/>
      <c r="D105" s="212"/>
      <c r="E105" s="212"/>
      <c r="F105" s="212"/>
      <c r="G105" s="212"/>
      <c r="H105" s="212"/>
      <c r="I105" s="214"/>
      <c r="J105" s="83" t="s">
        <v>507</v>
      </c>
      <c r="K105" s="107" t="s">
        <v>506</v>
      </c>
      <c r="L105" s="108" t="s">
        <v>384</v>
      </c>
      <c r="M105" s="84"/>
    </row>
    <row r="106" spans="2:13">
      <c r="C106" s="219"/>
      <c r="D106" s="212"/>
      <c r="E106" s="212"/>
      <c r="F106" s="212"/>
      <c r="G106" s="212"/>
      <c r="H106" s="215"/>
      <c r="I106" s="214"/>
      <c r="J106" s="71" t="s">
        <v>515</v>
      </c>
      <c r="K106" s="72" t="s">
        <v>514</v>
      </c>
      <c r="L106" s="73" t="s">
        <v>305</v>
      </c>
      <c r="M106" s="74"/>
    </row>
    <row r="107" spans="2:13">
      <c r="C107" s="219"/>
      <c r="D107" s="212"/>
      <c r="E107" s="212"/>
      <c r="F107" s="212"/>
      <c r="G107" s="212"/>
      <c r="H107" s="211" t="s">
        <v>1198</v>
      </c>
      <c r="I107" s="214"/>
      <c r="J107" s="83" t="s">
        <v>520</v>
      </c>
      <c r="K107" s="107" t="s">
        <v>519</v>
      </c>
      <c r="L107" s="108" t="s">
        <v>305</v>
      </c>
      <c r="M107" s="84"/>
    </row>
    <row r="108" spans="2:13">
      <c r="C108" s="219"/>
      <c r="D108" s="212"/>
      <c r="E108" s="212"/>
      <c r="F108" s="212"/>
      <c r="G108" s="212"/>
      <c r="H108" s="212"/>
      <c r="I108" s="214"/>
      <c r="J108" s="83" t="s">
        <v>526</v>
      </c>
      <c r="K108" s="107" t="s">
        <v>525</v>
      </c>
      <c r="L108" s="108" t="s">
        <v>305</v>
      </c>
      <c r="M108" s="84"/>
    </row>
    <row r="109" spans="2:13" ht="14.4" thickBot="1">
      <c r="C109" s="220"/>
      <c r="D109" s="217"/>
      <c r="E109" s="217"/>
      <c r="F109" s="217"/>
      <c r="G109" s="217"/>
      <c r="H109" s="217"/>
      <c r="I109" s="216"/>
      <c r="J109" s="85" t="s">
        <v>531</v>
      </c>
      <c r="K109" s="80" t="s">
        <v>530</v>
      </c>
      <c r="L109" s="81" t="s">
        <v>305</v>
      </c>
      <c r="M109" s="82"/>
    </row>
    <row r="110" spans="2:13" ht="6.6" customHeight="1" thickBot="1"/>
    <row r="111" spans="2:13" ht="14.4" thickBot="1">
      <c r="B111" s="109"/>
      <c r="C111" s="63" t="s">
        <v>1194</v>
      </c>
      <c r="D111" s="64" t="s">
        <v>244</v>
      </c>
      <c r="E111" s="64" t="s">
        <v>273</v>
      </c>
      <c r="F111" s="64" t="s">
        <v>1195</v>
      </c>
      <c r="G111" s="64" t="s">
        <v>270</v>
      </c>
      <c r="H111" s="64" t="s">
        <v>274</v>
      </c>
      <c r="I111" s="64" t="s">
        <v>112</v>
      </c>
      <c r="J111" s="64" t="s">
        <v>199</v>
      </c>
      <c r="K111" s="65" t="s">
        <v>213</v>
      </c>
      <c r="L111" s="66" t="s">
        <v>1196</v>
      </c>
      <c r="M111" s="67"/>
    </row>
    <row r="112" spans="2:13">
      <c r="C112" s="221" t="s">
        <v>1208</v>
      </c>
      <c r="D112" s="224" t="s">
        <v>308</v>
      </c>
      <c r="E112" s="210" t="s">
        <v>304</v>
      </c>
      <c r="F112" s="210" t="s">
        <v>463</v>
      </c>
      <c r="G112" s="210" t="s">
        <v>428</v>
      </c>
      <c r="H112" s="210" t="s">
        <v>331</v>
      </c>
      <c r="I112" s="210" t="s">
        <v>1199</v>
      </c>
      <c r="J112" s="110" t="s">
        <v>427</v>
      </c>
      <c r="K112" s="68" t="s">
        <v>1209</v>
      </c>
      <c r="L112" s="69" t="s">
        <v>305</v>
      </c>
      <c r="M112" s="70"/>
    </row>
    <row r="113" spans="3:13">
      <c r="C113" s="222"/>
      <c r="D113" s="225"/>
      <c r="E113" s="208"/>
      <c r="F113" s="208"/>
      <c r="G113" s="208"/>
      <c r="H113" s="208"/>
      <c r="I113" s="208"/>
      <c r="J113" s="83" t="s">
        <v>437</v>
      </c>
      <c r="K113" s="107" t="s">
        <v>1210</v>
      </c>
      <c r="L113" s="108" t="s">
        <v>305</v>
      </c>
      <c r="M113" s="84"/>
    </row>
    <row r="114" spans="3:13">
      <c r="C114" s="222"/>
      <c r="D114" s="225"/>
      <c r="E114" s="208"/>
      <c r="F114" s="208"/>
      <c r="G114" s="208"/>
      <c r="H114" s="208"/>
      <c r="I114" s="208"/>
      <c r="J114" s="71" t="s">
        <v>440</v>
      </c>
      <c r="K114" s="72" t="s">
        <v>1211</v>
      </c>
      <c r="L114" s="73" t="s">
        <v>305</v>
      </c>
      <c r="M114" s="74"/>
    </row>
    <row r="115" spans="3:13">
      <c r="C115" s="222"/>
      <c r="D115" s="225"/>
      <c r="E115" s="208"/>
      <c r="F115" s="208" t="s">
        <v>1203</v>
      </c>
      <c r="G115" s="208"/>
      <c r="H115" s="143" t="s">
        <v>311</v>
      </c>
      <c r="I115" s="208"/>
      <c r="J115" s="111" t="s">
        <v>536</v>
      </c>
      <c r="K115" s="112" t="s">
        <v>1212</v>
      </c>
      <c r="L115" s="113" t="s">
        <v>305</v>
      </c>
      <c r="M115" s="78"/>
    </row>
    <row r="116" spans="3:13">
      <c r="C116" s="222"/>
      <c r="D116" s="225"/>
      <c r="E116" s="208"/>
      <c r="F116" s="208"/>
      <c r="G116" s="208"/>
      <c r="H116" s="208" t="s">
        <v>331</v>
      </c>
      <c r="I116" s="208"/>
      <c r="J116" s="106" t="s">
        <v>559</v>
      </c>
      <c r="K116" s="91" t="s">
        <v>558</v>
      </c>
      <c r="L116" s="92" t="s">
        <v>305</v>
      </c>
      <c r="M116" s="93"/>
    </row>
    <row r="117" spans="3:13">
      <c r="C117" s="222"/>
      <c r="D117" s="225"/>
      <c r="E117" s="208"/>
      <c r="F117" s="208"/>
      <c r="G117" s="208"/>
      <c r="H117" s="208"/>
      <c r="I117" s="218"/>
      <c r="J117" s="94" t="s">
        <v>598</v>
      </c>
      <c r="K117" s="95" t="s">
        <v>1213</v>
      </c>
      <c r="L117" s="96" t="s">
        <v>305</v>
      </c>
      <c r="M117" s="114"/>
    </row>
    <row r="118" spans="3:13">
      <c r="C118" s="222"/>
      <c r="D118" s="225"/>
      <c r="E118" s="208"/>
      <c r="F118" s="208"/>
      <c r="G118" s="208"/>
      <c r="H118" s="208" t="s">
        <v>311</v>
      </c>
      <c r="I118" s="208"/>
      <c r="J118" s="106" t="s">
        <v>583</v>
      </c>
      <c r="K118" s="91" t="s">
        <v>1214</v>
      </c>
      <c r="L118" s="92" t="s">
        <v>305</v>
      </c>
      <c r="M118" s="84"/>
    </row>
    <row r="119" spans="3:13">
      <c r="C119" s="222"/>
      <c r="D119" s="225"/>
      <c r="E119" s="208"/>
      <c r="F119" s="208"/>
      <c r="G119" s="208"/>
      <c r="H119" s="208"/>
      <c r="I119" s="208"/>
      <c r="J119" s="94" t="s">
        <v>591</v>
      </c>
      <c r="K119" s="95" t="s">
        <v>1215</v>
      </c>
      <c r="L119" s="96" t="s">
        <v>305</v>
      </c>
      <c r="M119" s="74"/>
    </row>
    <row r="120" spans="3:13">
      <c r="C120" s="222"/>
      <c r="D120" s="225"/>
      <c r="E120" s="208"/>
      <c r="F120" s="208" t="s">
        <v>1203</v>
      </c>
      <c r="G120" s="208" t="s">
        <v>428</v>
      </c>
      <c r="H120" s="227" t="s">
        <v>311</v>
      </c>
      <c r="I120" s="208" t="s">
        <v>1198</v>
      </c>
      <c r="J120" s="106" t="s">
        <v>546</v>
      </c>
      <c r="K120" s="91" t="s">
        <v>1216</v>
      </c>
      <c r="L120" s="92" t="s">
        <v>305</v>
      </c>
      <c r="M120" s="84"/>
    </row>
    <row r="121" spans="3:13">
      <c r="C121" s="222"/>
      <c r="D121" s="225"/>
      <c r="E121" s="208"/>
      <c r="F121" s="208"/>
      <c r="G121" s="208"/>
      <c r="H121" s="228"/>
      <c r="I121" s="208"/>
      <c r="J121" s="106" t="s">
        <v>551</v>
      </c>
      <c r="K121" s="91" t="s">
        <v>1217</v>
      </c>
      <c r="L121" s="92" t="s">
        <v>305</v>
      </c>
      <c r="M121" s="84"/>
    </row>
    <row r="122" spans="3:13">
      <c r="C122" s="222"/>
      <c r="D122" s="225"/>
      <c r="E122" s="208"/>
      <c r="F122" s="208"/>
      <c r="G122" s="208"/>
      <c r="H122" s="228"/>
      <c r="I122" s="208"/>
      <c r="J122" s="94" t="s">
        <v>555</v>
      </c>
      <c r="K122" s="95" t="s">
        <v>1218</v>
      </c>
      <c r="L122" s="96" t="s">
        <v>305</v>
      </c>
      <c r="M122" s="74"/>
    </row>
    <row r="123" spans="3:13">
      <c r="C123" s="222"/>
      <c r="D123" s="225"/>
      <c r="E123" s="208"/>
      <c r="F123" s="208"/>
      <c r="G123" s="208"/>
      <c r="H123" s="208" t="s">
        <v>331</v>
      </c>
      <c r="I123" s="208"/>
      <c r="J123" s="106" t="s">
        <v>566</v>
      </c>
      <c r="K123" s="91" t="s">
        <v>565</v>
      </c>
      <c r="L123" s="92" t="s">
        <v>305</v>
      </c>
      <c r="M123" s="115"/>
    </row>
    <row r="124" spans="3:13">
      <c r="C124" s="222"/>
      <c r="D124" s="225"/>
      <c r="E124" s="208"/>
      <c r="F124" s="208"/>
      <c r="G124" s="208"/>
      <c r="H124" s="208"/>
      <c r="I124" s="208"/>
      <c r="J124" s="106" t="s">
        <v>576</v>
      </c>
      <c r="K124" s="91" t="s">
        <v>575</v>
      </c>
      <c r="L124" s="92" t="s">
        <v>305</v>
      </c>
      <c r="M124" s="115"/>
    </row>
    <row r="125" spans="3:13">
      <c r="C125" s="222"/>
      <c r="D125" s="225"/>
      <c r="E125" s="208"/>
      <c r="F125" s="208"/>
      <c r="G125" s="208"/>
      <c r="H125" s="208"/>
      <c r="I125" s="208"/>
      <c r="J125" s="94" t="s">
        <v>580</v>
      </c>
      <c r="K125" s="95" t="s">
        <v>579</v>
      </c>
      <c r="L125" s="96" t="s">
        <v>305</v>
      </c>
      <c r="M125" s="114"/>
    </row>
    <row r="126" spans="3:13">
      <c r="C126" s="222"/>
      <c r="D126" s="225"/>
      <c r="E126" s="208"/>
      <c r="F126" s="208"/>
      <c r="G126" s="208"/>
      <c r="H126" s="143" t="s">
        <v>311</v>
      </c>
      <c r="I126" s="208"/>
      <c r="J126" s="75" t="s">
        <v>594</v>
      </c>
      <c r="K126" s="76" t="s">
        <v>1219</v>
      </c>
      <c r="L126" s="77" t="s">
        <v>305</v>
      </c>
      <c r="M126" s="78"/>
    </row>
    <row r="127" spans="3:13">
      <c r="C127" s="222"/>
      <c r="D127" s="225"/>
      <c r="E127" s="208"/>
      <c r="F127" s="208"/>
      <c r="G127" s="208"/>
      <c r="H127" s="208" t="s">
        <v>331</v>
      </c>
      <c r="I127" s="208"/>
      <c r="J127" s="83" t="s">
        <v>602</v>
      </c>
      <c r="K127" s="107" t="s">
        <v>601</v>
      </c>
      <c r="L127" s="108" t="s">
        <v>305</v>
      </c>
      <c r="M127" s="84"/>
    </row>
    <row r="128" spans="3:13" ht="14.4" thickBot="1">
      <c r="C128" s="223"/>
      <c r="D128" s="226"/>
      <c r="E128" s="209"/>
      <c r="F128" s="209"/>
      <c r="G128" s="209"/>
      <c r="H128" s="209"/>
      <c r="I128" s="209"/>
      <c r="J128" s="85" t="s">
        <v>607</v>
      </c>
      <c r="K128" s="80" t="s">
        <v>606</v>
      </c>
      <c r="L128" s="81" t="s">
        <v>305</v>
      </c>
      <c r="M128" s="82"/>
    </row>
  </sheetData>
  <mergeCells count="113">
    <mergeCell ref="C1:M1"/>
    <mergeCell ref="C4:C6"/>
    <mergeCell ref="D4:D6"/>
    <mergeCell ref="E4:E6"/>
    <mergeCell ref="G4:G6"/>
    <mergeCell ref="H4:H6"/>
    <mergeCell ref="I4:I6"/>
    <mergeCell ref="F5:F6"/>
    <mergeCell ref="C9:C10"/>
    <mergeCell ref="D9:D10"/>
    <mergeCell ref="E9:E10"/>
    <mergeCell ref="G9:G10"/>
    <mergeCell ref="H9:H10"/>
    <mergeCell ref="C13:C20"/>
    <mergeCell ref="D13:D20"/>
    <mergeCell ref="E13:E20"/>
    <mergeCell ref="F13:F20"/>
    <mergeCell ref="G13:G18"/>
    <mergeCell ref="H23:H26"/>
    <mergeCell ref="I23:I26"/>
    <mergeCell ref="C27:C29"/>
    <mergeCell ref="D27:D29"/>
    <mergeCell ref="H27:H29"/>
    <mergeCell ref="I28:I29"/>
    <mergeCell ref="H13:H18"/>
    <mergeCell ref="I14:I18"/>
    <mergeCell ref="G19:G20"/>
    <mergeCell ref="H19:H20"/>
    <mergeCell ref="I19:I20"/>
    <mergeCell ref="C23:C26"/>
    <mergeCell ref="D23:D26"/>
    <mergeCell ref="E23:E29"/>
    <mergeCell ref="F23:F29"/>
    <mergeCell ref="G23:G29"/>
    <mergeCell ref="C32:C42"/>
    <mergeCell ref="D32:D42"/>
    <mergeCell ref="E32:E42"/>
    <mergeCell ref="G32:G42"/>
    <mergeCell ref="H32:H35"/>
    <mergeCell ref="I32:I37"/>
    <mergeCell ref="H36:H37"/>
    <mergeCell ref="H38:H39"/>
    <mergeCell ref="I38:I42"/>
    <mergeCell ref="H40:H42"/>
    <mergeCell ref="C45:C55"/>
    <mergeCell ref="D45:D55"/>
    <mergeCell ref="E45:E55"/>
    <mergeCell ref="G45:G55"/>
    <mergeCell ref="H45:H46"/>
    <mergeCell ref="I45:I48"/>
    <mergeCell ref="H49:H53"/>
    <mergeCell ref="F54:F55"/>
    <mergeCell ref="H54:H55"/>
    <mergeCell ref="I50:I53"/>
    <mergeCell ref="I54:I55"/>
    <mergeCell ref="I58:I60"/>
    <mergeCell ref="C63:C81"/>
    <mergeCell ref="E63:E81"/>
    <mergeCell ref="F63:F77"/>
    <mergeCell ref="H63:H71"/>
    <mergeCell ref="I63:I66"/>
    <mergeCell ref="I67:I71"/>
    <mergeCell ref="H72:H77"/>
    <mergeCell ref="C58:C60"/>
    <mergeCell ref="D58:D60"/>
    <mergeCell ref="E58:E60"/>
    <mergeCell ref="F58:F60"/>
    <mergeCell ref="G58:G60"/>
    <mergeCell ref="H58:H60"/>
    <mergeCell ref="I72:I73"/>
    <mergeCell ref="I74:I77"/>
    <mergeCell ref="F78:F81"/>
    <mergeCell ref="D63:D81"/>
    <mergeCell ref="G63:G81"/>
    <mergeCell ref="C84:C94"/>
    <mergeCell ref="D84:D94"/>
    <mergeCell ref="E84:E94"/>
    <mergeCell ref="G84:G94"/>
    <mergeCell ref="H84:H86"/>
    <mergeCell ref="I84:I86"/>
    <mergeCell ref="F85:F94"/>
    <mergeCell ref="H87:H89"/>
    <mergeCell ref="I87:I89"/>
    <mergeCell ref="H90:H94"/>
    <mergeCell ref="I90:I92"/>
    <mergeCell ref="I93:I94"/>
    <mergeCell ref="F115:F119"/>
    <mergeCell ref="H116:H117"/>
    <mergeCell ref="H118:H119"/>
    <mergeCell ref="C97:C109"/>
    <mergeCell ref="D97:D109"/>
    <mergeCell ref="E97:E109"/>
    <mergeCell ref="F97:F109"/>
    <mergeCell ref="G97:G109"/>
    <mergeCell ref="C112:C128"/>
    <mergeCell ref="D112:D128"/>
    <mergeCell ref="E112:E128"/>
    <mergeCell ref="F112:F114"/>
    <mergeCell ref="G112:G119"/>
    <mergeCell ref="F120:F128"/>
    <mergeCell ref="G120:G128"/>
    <mergeCell ref="H120:H122"/>
    <mergeCell ref="I120:I128"/>
    <mergeCell ref="H123:H125"/>
    <mergeCell ref="H127:H128"/>
    <mergeCell ref="H112:H114"/>
    <mergeCell ref="H97:H98"/>
    <mergeCell ref="I97:I103"/>
    <mergeCell ref="H99:H103"/>
    <mergeCell ref="H104:H106"/>
    <mergeCell ref="I104:I109"/>
    <mergeCell ref="H107:H109"/>
    <mergeCell ref="I112:I1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885FB-F600-4E3E-8660-8112EB69D40C}">
  <dimension ref="A1:AK568"/>
  <sheetViews>
    <sheetView topLeftCell="S8" workbookViewId="0">
      <selection activeCell="W14" sqref="W14:Z15"/>
    </sheetView>
  </sheetViews>
  <sheetFormatPr defaultColWidth="9.109375" defaultRowHeight="14.25" customHeight="1" outlineLevelCol="1"/>
  <cols>
    <col min="1" max="1" width="7.109375" style="258" hidden="1" customWidth="1"/>
    <col min="2" max="2" width="11.6640625" style="266" hidden="1" customWidth="1"/>
    <col min="3" max="3" width="14.6640625" style="266" hidden="1" customWidth="1"/>
    <col min="4" max="4" width="11.6640625" style="266" hidden="1" customWidth="1"/>
    <col min="5" max="5" width="7.6640625" style="266" hidden="1" customWidth="1"/>
    <col min="6" max="9" width="84.6640625" style="266" hidden="1" customWidth="1"/>
    <col min="10" max="10" width="33.33203125" style="266" hidden="1" customWidth="1" outlineLevel="1"/>
    <col min="11" max="11" width="25.5546875" style="266" hidden="1" customWidth="1" outlineLevel="1"/>
    <col min="12" max="15" width="10.33203125" style="266" hidden="1" customWidth="1"/>
    <col min="16" max="16" width="9.33203125" style="266" hidden="1" customWidth="1"/>
    <col min="17" max="17" width="10.5546875" style="264" hidden="1" customWidth="1"/>
    <col min="18" max="18" width="9.109375" style="265" hidden="1" customWidth="1"/>
    <col min="19" max="19" width="5" style="264" customWidth="1"/>
    <col min="20" max="20" width="11.6640625" style="266" customWidth="1"/>
    <col min="21" max="21" width="14.6640625" style="266" customWidth="1"/>
    <col min="22" max="22" width="7.6640625" style="266" customWidth="1"/>
    <col min="23" max="24" width="84.6640625" style="266" customWidth="1"/>
    <col min="25" max="25" width="29.88671875" style="266" customWidth="1"/>
    <col min="26" max="26" width="25.33203125" style="266" bestFit="1" customWidth="1"/>
    <col min="27" max="27" width="10.33203125" style="266" customWidth="1"/>
    <col min="28" max="28" width="20.6640625" style="266" hidden="1" customWidth="1"/>
    <col min="29" max="29" width="9.33203125" style="266" customWidth="1"/>
    <col min="30" max="30" width="14" style="266" customWidth="1"/>
    <col min="31" max="31" width="11.6640625" style="267" hidden="1" customWidth="1" outlineLevel="1"/>
    <col min="32" max="32" width="19.109375" style="267" hidden="1" customWidth="1" outlineLevel="1"/>
    <col min="33" max="33" width="10.5546875" style="267" hidden="1" customWidth="1" outlineLevel="1"/>
    <col min="34" max="34" width="52.88671875" style="267" hidden="1" customWidth="1" outlineLevel="1"/>
    <col min="35" max="35" width="9" style="267" hidden="1" customWidth="1" outlineLevel="1"/>
    <col min="36" max="36" width="12.109375" style="267" hidden="1" customWidth="1" outlineLevel="1"/>
    <col min="37" max="37" width="16.5546875" hidden="1" customWidth="1"/>
    <col min="38" max="39" width="0" style="266" hidden="1" customWidth="1"/>
    <col min="40" max="16384" width="9.109375" style="266"/>
  </cols>
  <sheetData>
    <row r="1" spans="1:37" ht="14.25" hidden="1" customHeight="1">
      <c r="B1" s="259" t="s">
        <v>1512</v>
      </c>
      <c r="C1" s="260"/>
      <c r="D1" s="260"/>
      <c r="E1" s="260"/>
      <c r="F1" s="261" t="s">
        <v>1513</v>
      </c>
      <c r="G1" s="261"/>
      <c r="H1" s="261"/>
      <c r="I1" s="261"/>
      <c r="J1" s="261"/>
      <c r="K1" s="261"/>
      <c r="L1" s="262" t="s">
        <v>1514</v>
      </c>
      <c r="M1" s="263"/>
      <c r="N1" s="262"/>
      <c r="O1" s="263"/>
      <c r="P1" s="263"/>
      <c r="T1" s="259"/>
      <c r="U1" s="260"/>
      <c r="V1" s="260"/>
      <c r="W1" s="261"/>
      <c r="X1" s="261"/>
      <c r="Y1" s="261"/>
      <c r="Z1" s="261"/>
      <c r="AA1" s="262"/>
      <c r="AB1" s="263"/>
      <c r="AC1" s="263"/>
    </row>
    <row r="2" spans="1:37" ht="14.25" hidden="1" customHeight="1">
      <c r="B2" s="260"/>
      <c r="C2" s="260"/>
      <c r="D2" s="260"/>
      <c r="E2" s="260"/>
      <c r="F2" s="261" t="s">
        <v>1515</v>
      </c>
      <c r="G2" s="261"/>
      <c r="H2" s="261"/>
      <c r="I2" s="261"/>
      <c r="J2" s="261"/>
      <c r="K2" s="261"/>
      <c r="L2" s="268"/>
      <c r="M2" s="268"/>
      <c r="N2" s="268"/>
      <c r="O2" s="268"/>
      <c r="T2" s="260"/>
      <c r="U2" s="260"/>
      <c r="V2" s="260"/>
      <c r="W2" s="261"/>
      <c r="X2" s="261"/>
      <c r="Y2" s="261"/>
      <c r="Z2" s="261"/>
      <c r="AA2" s="268"/>
      <c r="AB2" s="268"/>
    </row>
    <row r="3" spans="1:37" ht="14.25" hidden="1" customHeight="1">
      <c r="B3" s="269"/>
      <c r="C3" s="270"/>
      <c r="D3" s="270"/>
      <c r="E3" s="271" t="s">
        <v>1516</v>
      </c>
      <c r="F3" s="272"/>
      <c r="G3" s="272"/>
      <c r="H3" s="272"/>
      <c r="I3" s="272"/>
      <c r="J3" s="272"/>
      <c r="K3" s="272"/>
      <c r="L3" s="273"/>
      <c r="M3" s="274" t="s">
        <v>1516</v>
      </c>
      <c r="N3" s="273"/>
      <c r="O3" s="274" t="s">
        <v>1516</v>
      </c>
      <c r="P3" s="258"/>
      <c r="Q3" s="275"/>
      <c r="T3" s="276"/>
      <c r="U3" s="277"/>
      <c r="V3" s="278"/>
      <c r="W3" s="261"/>
      <c r="X3" s="261"/>
      <c r="Y3" s="261"/>
      <c r="Z3" s="261"/>
      <c r="AA3" s="279"/>
      <c r="AB3" s="280"/>
      <c r="AE3" s="267" t="s">
        <v>1516</v>
      </c>
      <c r="AF3" s="267" t="s">
        <v>1516</v>
      </c>
      <c r="AG3" s="267" t="s">
        <v>1516</v>
      </c>
      <c r="AH3" s="267" t="s">
        <v>1516</v>
      </c>
      <c r="AJ3" s="267" t="s">
        <v>1516</v>
      </c>
    </row>
    <row r="4" spans="1:37" ht="14.25" hidden="1" customHeight="1">
      <c r="B4" s="269"/>
      <c r="C4" s="270"/>
      <c r="D4" s="270"/>
      <c r="E4" s="271"/>
      <c r="F4" s="281"/>
      <c r="G4" s="281"/>
      <c r="H4" s="281"/>
      <c r="I4" s="281"/>
      <c r="J4" s="281"/>
      <c r="K4" s="281"/>
      <c r="L4" s="273"/>
      <c r="M4" s="274"/>
      <c r="N4" s="273"/>
      <c r="O4" s="274"/>
      <c r="P4" s="258"/>
      <c r="Q4" s="275"/>
      <c r="T4" s="276"/>
      <c r="U4" s="277"/>
      <c r="V4" s="278"/>
      <c r="W4" s="282"/>
      <c r="X4" s="282"/>
      <c r="Y4" s="282"/>
      <c r="Z4" s="282"/>
      <c r="AA4" s="279"/>
      <c r="AB4" s="280"/>
    </row>
    <row r="5" spans="1:37" ht="14.25" hidden="1" customHeight="1">
      <c r="B5" s="270" t="s">
        <v>1517</v>
      </c>
      <c r="C5" s="270" t="s">
        <v>1518</v>
      </c>
      <c r="D5" s="270"/>
      <c r="E5" s="271"/>
      <c r="F5" s="281"/>
      <c r="G5" s="281"/>
      <c r="H5" s="281"/>
      <c r="I5" s="281"/>
      <c r="J5" s="281"/>
      <c r="K5" s="281"/>
      <c r="L5" s="273"/>
      <c r="M5" s="274"/>
      <c r="N5" s="273"/>
      <c r="O5" s="274"/>
      <c r="P5" s="258"/>
      <c r="Q5" s="275"/>
      <c r="T5" s="277"/>
      <c r="U5" s="277"/>
      <c r="V5" s="278"/>
      <c r="W5" s="282"/>
      <c r="X5" s="282"/>
      <c r="Y5" s="282"/>
      <c r="Z5" s="282"/>
      <c r="AA5" s="279"/>
      <c r="AB5" s="280"/>
    </row>
    <row r="6" spans="1:37" ht="14.25" hidden="1" customHeight="1">
      <c r="B6" s="270" t="s">
        <v>1519</v>
      </c>
      <c r="C6" s="270" t="s">
        <v>1520</v>
      </c>
      <c r="D6" s="270"/>
      <c r="E6" s="271"/>
      <c r="F6" s="281"/>
      <c r="G6" s="281"/>
      <c r="H6" s="281"/>
      <c r="I6" s="281"/>
      <c r="J6" s="281"/>
      <c r="K6" s="281"/>
      <c r="L6" s="273"/>
      <c r="M6" s="274"/>
      <c r="N6" s="273"/>
      <c r="O6" s="274"/>
      <c r="P6" s="258"/>
      <c r="Q6" s="275"/>
      <c r="T6" s="277"/>
      <c r="U6" s="277"/>
      <c r="V6" s="278"/>
      <c r="W6" s="282"/>
      <c r="X6" s="282"/>
      <c r="Y6" s="282"/>
      <c r="Z6" s="282"/>
      <c r="AA6" s="279"/>
      <c r="AB6" s="280"/>
    </row>
    <row r="7" spans="1:37" ht="14.25" hidden="1" customHeight="1">
      <c r="B7" s="270" t="s">
        <v>1521</v>
      </c>
      <c r="C7" s="270"/>
      <c r="D7" s="270"/>
      <c r="E7" s="271"/>
      <c r="F7" s="281"/>
      <c r="G7" s="281"/>
      <c r="H7" s="281"/>
      <c r="I7" s="281"/>
      <c r="J7" s="281"/>
      <c r="K7" s="281"/>
      <c r="L7" s="273"/>
      <c r="M7" s="274"/>
      <c r="N7" s="273"/>
      <c r="O7" s="274"/>
      <c r="P7" s="258"/>
      <c r="Q7" s="275"/>
      <c r="T7" s="277"/>
      <c r="U7" s="277"/>
      <c r="V7" s="278"/>
      <c r="W7" s="282"/>
      <c r="X7" s="282"/>
      <c r="Y7" s="282"/>
      <c r="Z7" s="282"/>
      <c r="AA7" s="279"/>
      <c r="AB7" s="280"/>
    </row>
    <row r="8" spans="1:37" ht="14.25" customHeight="1">
      <c r="B8" s="269"/>
      <c r="C8" s="270"/>
      <c r="D8" s="270"/>
      <c r="E8" s="271"/>
      <c r="F8" s="258"/>
      <c r="G8" s="281"/>
      <c r="H8" s="281"/>
      <c r="I8" s="281"/>
      <c r="J8" s="281"/>
      <c r="K8" s="281"/>
      <c r="L8" s="273"/>
      <c r="M8" s="274"/>
      <c r="N8" s="273"/>
      <c r="O8" s="274"/>
      <c r="P8" s="258"/>
      <c r="Q8" s="275"/>
      <c r="T8" s="276"/>
      <c r="U8" s="277"/>
      <c r="V8" s="278"/>
      <c r="X8" s="282"/>
      <c r="Y8" s="282"/>
      <c r="Z8" s="282"/>
      <c r="AA8" s="279"/>
      <c r="AB8" s="280"/>
    </row>
    <row r="9" spans="1:37" ht="14.25" customHeight="1">
      <c r="B9" s="269"/>
      <c r="C9" s="270"/>
      <c r="D9" s="270"/>
      <c r="E9" s="271"/>
      <c r="F9" s="283" t="s">
        <v>1517</v>
      </c>
      <c r="G9" s="283" t="s">
        <v>1519</v>
      </c>
      <c r="H9" s="283" t="s">
        <v>1521</v>
      </c>
      <c r="I9" s="281"/>
      <c r="J9" s="281"/>
      <c r="K9" s="281"/>
      <c r="L9" s="273"/>
      <c r="M9" s="274"/>
      <c r="N9" s="273"/>
      <c r="O9" s="274"/>
      <c r="P9" s="258"/>
      <c r="Q9" s="275"/>
      <c r="S9" s="264" t="str">
        <f>$B5</f>
        <v>Dutch</v>
      </c>
      <c r="T9" s="284" t="s">
        <v>1522</v>
      </c>
      <c r="U9" s="285" t="str">
        <f>$S$9</f>
        <v>Dutch</v>
      </c>
      <c r="V9" s="286"/>
      <c r="W9" s="282"/>
      <c r="X9" s="282"/>
      <c r="Y9" s="282"/>
      <c r="Z9" s="282"/>
      <c r="AA9" s="279"/>
      <c r="AB9" s="280"/>
    </row>
    <row r="10" spans="1:37" ht="14.25" customHeight="1">
      <c r="B10" s="269"/>
      <c r="C10" s="270"/>
      <c r="D10" s="270"/>
      <c r="E10" s="271"/>
      <c r="F10" s="281" t="s">
        <v>1523</v>
      </c>
      <c r="G10" s="281" t="s">
        <v>1523</v>
      </c>
      <c r="H10" s="281" t="s">
        <v>1524</v>
      </c>
      <c r="I10" s="281"/>
      <c r="J10" s="281"/>
      <c r="K10" s="281"/>
      <c r="L10" s="273"/>
      <c r="M10" s="274"/>
      <c r="N10" s="273"/>
      <c r="O10" s="274"/>
      <c r="P10" s="258"/>
      <c r="Q10" s="275"/>
      <c r="S10" s="264" t="str">
        <f>$B6</f>
        <v>English</v>
      </c>
      <c r="T10" s="284" t="s">
        <v>1525</v>
      </c>
      <c r="U10" s="285" t="str">
        <f>$S$13</f>
        <v>EUR</v>
      </c>
      <c r="V10" s="278"/>
      <c r="W10" s="282"/>
      <c r="X10" s="282"/>
      <c r="Y10" s="282"/>
      <c r="Z10" s="282"/>
      <c r="AA10" s="279"/>
      <c r="AB10" s="280"/>
    </row>
    <row r="11" spans="1:37" ht="14.25" customHeight="1">
      <c r="B11" s="287" t="s">
        <v>1517</v>
      </c>
      <c r="C11" s="287" t="s">
        <v>1519</v>
      </c>
      <c r="D11" s="287"/>
      <c r="E11" s="288" t="s">
        <v>1521</v>
      </c>
      <c r="F11" s="281"/>
      <c r="G11" s="281"/>
      <c r="H11" s="281"/>
      <c r="I11" s="281"/>
      <c r="J11" s="281"/>
      <c r="K11" s="281"/>
      <c r="L11" s="289" t="s">
        <v>1518</v>
      </c>
      <c r="M11" s="290" t="s">
        <v>1526</v>
      </c>
      <c r="N11" s="289" t="s">
        <v>1520</v>
      </c>
      <c r="O11" s="290" t="s">
        <v>1527</v>
      </c>
      <c r="P11" s="258"/>
      <c r="Q11" s="275"/>
      <c r="S11" s="264" t="str">
        <f>$B7</f>
        <v>French</v>
      </c>
      <c r="T11" s="291"/>
      <c r="U11" s="277"/>
      <c r="V11" s="278"/>
      <c r="W11" s="282"/>
      <c r="X11" s="282"/>
      <c r="Y11" s="282"/>
      <c r="Z11" s="282"/>
      <c r="AA11" s="292"/>
      <c r="AB11" s="293"/>
    </row>
    <row r="12" spans="1:37" ht="14.25" customHeight="1">
      <c r="B12" s="258"/>
      <c r="C12" s="258"/>
      <c r="D12" s="258"/>
      <c r="E12" s="258"/>
      <c r="F12" s="294" t="s">
        <v>1311</v>
      </c>
      <c r="G12" s="294" t="s">
        <v>1311</v>
      </c>
      <c r="H12" s="294" t="s">
        <v>1311</v>
      </c>
      <c r="I12" s="294" t="s">
        <v>1528</v>
      </c>
      <c r="J12" s="294" t="s">
        <v>1529</v>
      </c>
      <c r="K12" s="294" t="s">
        <v>1530</v>
      </c>
      <c r="L12" s="295" t="s">
        <v>1531</v>
      </c>
      <c r="M12" s="296" t="s">
        <v>1532</v>
      </c>
      <c r="N12" s="295" t="s">
        <v>1531</v>
      </c>
      <c r="O12" s="296" t="s">
        <v>1532</v>
      </c>
      <c r="P12" s="297" t="s">
        <v>1533</v>
      </c>
      <c r="Q12" s="275"/>
      <c r="T12" s="284" t="s">
        <v>1534</v>
      </c>
      <c r="U12" s="284"/>
      <c r="W12" s="298"/>
      <c r="X12" s="298"/>
      <c r="Y12" s="298"/>
      <c r="Z12" s="298"/>
      <c r="AA12" s="299"/>
      <c r="AB12" s="300"/>
      <c r="AC12" s="301"/>
    </row>
    <row r="13" spans="1:37" ht="14.25" customHeight="1">
      <c r="B13" s="269"/>
      <c r="C13" s="270"/>
      <c r="D13" s="270"/>
      <c r="E13" s="271"/>
      <c r="F13" s="302" t="s">
        <v>1535</v>
      </c>
      <c r="G13" s="302" t="s">
        <v>1536</v>
      </c>
      <c r="H13" s="302" t="s">
        <v>1537</v>
      </c>
      <c r="I13" s="281"/>
      <c r="J13" s="281"/>
      <c r="K13" s="281"/>
      <c r="L13" s="302" t="s">
        <v>1538</v>
      </c>
      <c r="M13" s="302" t="s">
        <v>1538</v>
      </c>
      <c r="N13" s="302" t="s">
        <v>1539</v>
      </c>
      <c r="O13" s="302" t="s">
        <v>1539</v>
      </c>
      <c r="P13" s="258"/>
      <c r="Q13" s="275"/>
      <c r="S13" s="264" t="str">
        <f>$C5</f>
        <v>EUR</v>
      </c>
      <c r="T13" s="276"/>
      <c r="U13" s="277"/>
      <c r="V13" s="278"/>
      <c r="W13" s="302"/>
      <c r="X13" s="282"/>
      <c r="Y13" s="282"/>
      <c r="Z13" s="282"/>
      <c r="AA13" s="302"/>
      <c r="AB13" s="302"/>
    </row>
    <row r="14" spans="1:37" s="303" customFormat="1" ht="14.25" customHeight="1">
      <c r="B14" s="287" t="s">
        <v>267</v>
      </c>
      <c r="C14" s="287" t="s">
        <v>1540</v>
      </c>
      <c r="D14" s="287"/>
      <c r="E14" s="287" t="s">
        <v>267</v>
      </c>
      <c r="F14" s="294" t="s">
        <v>1517</v>
      </c>
      <c r="G14" s="294" t="s">
        <v>1519</v>
      </c>
      <c r="H14" s="294" t="s">
        <v>1521</v>
      </c>
      <c r="L14" s="294" t="s">
        <v>1531</v>
      </c>
      <c r="M14" s="294" t="s">
        <v>1531</v>
      </c>
      <c r="N14" s="294" t="s">
        <v>1541</v>
      </c>
      <c r="O14" s="294" t="s">
        <v>1541</v>
      </c>
      <c r="Q14" s="304"/>
      <c r="S14" s="264" t="str">
        <f>$C6</f>
        <v/>
      </c>
      <c r="T14" s="305"/>
      <c r="U14" s="305"/>
      <c r="V14" s="305"/>
      <c r="W14" s="306" t="str">
        <f>HLOOKUP($U$9,$F$9:$H$10,2,0)</f>
        <v>Supplies Manufacturer's Recommended Selling Price for Retail</v>
      </c>
      <c r="X14" s="306"/>
      <c r="Y14" s="306"/>
      <c r="Z14" s="306"/>
      <c r="AA14" s="294"/>
      <c r="AB14" s="294"/>
      <c r="AE14" s="307"/>
      <c r="AF14" s="307"/>
      <c r="AG14" s="307"/>
      <c r="AH14" s="307"/>
      <c r="AI14" s="307"/>
      <c r="AJ14" s="307"/>
      <c r="AK14"/>
    </row>
    <row r="15" spans="1:37" s="303" customFormat="1" ht="14.25" customHeight="1">
      <c r="A15" s="303" t="str">
        <f>B5</f>
        <v>Dutch</v>
      </c>
      <c r="B15" s="287" t="s">
        <v>267</v>
      </c>
      <c r="C15" s="287" t="s">
        <v>1542</v>
      </c>
      <c r="D15" s="287"/>
      <c r="E15" s="288"/>
      <c r="F15" s="294" t="s">
        <v>1543</v>
      </c>
      <c r="G15" s="294" t="s">
        <v>1544</v>
      </c>
      <c r="H15" s="294" t="s">
        <v>1545</v>
      </c>
      <c r="I15" s="294" t="s">
        <v>1528</v>
      </c>
      <c r="J15" s="294"/>
      <c r="K15" s="294"/>
      <c r="L15" s="308" t="s">
        <v>1546</v>
      </c>
      <c r="M15" s="309" t="s">
        <v>1546</v>
      </c>
      <c r="N15" s="308" t="s">
        <v>1547</v>
      </c>
      <c r="O15" s="309" t="s">
        <v>1547</v>
      </c>
      <c r="Q15" s="304"/>
      <c r="S15" s="310"/>
      <c r="T15" s="259" t="s">
        <v>1512</v>
      </c>
      <c r="U15" s="287"/>
      <c r="V15" s="288"/>
      <c r="W15" s="306"/>
      <c r="X15" s="306"/>
      <c r="Y15" s="306"/>
      <c r="Z15" s="306"/>
      <c r="AA15" s="262" t="str">
        <f>L1</f>
        <v>Apr-2023</v>
      </c>
      <c r="AE15" s="307"/>
      <c r="AF15" s="307"/>
      <c r="AG15" s="307"/>
      <c r="AH15" s="307"/>
      <c r="AI15" s="307"/>
      <c r="AJ15" s="307"/>
      <c r="AK15"/>
    </row>
    <row r="16" spans="1:37" s="303" customFormat="1" ht="14.25" customHeight="1">
      <c r="A16" s="303" t="str">
        <f>B6</f>
        <v>English</v>
      </c>
      <c r="B16" s="287" t="s">
        <v>267</v>
      </c>
      <c r="C16" s="287" t="s">
        <v>1542</v>
      </c>
      <c r="D16" s="287"/>
      <c r="E16" s="288"/>
      <c r="F16" s="294"/>
      <c r="G16" s="294"/>
      <c r="H16" s="294"/>
      <c r="I16" s="294" t="s">
        <v>1528</v>
      </c>
      <c r="J16" s="294"/>
      <c r="K16" s="294"/>
      <c r="L16" s="308" t="s">
        <v>1546</v>
      </c>
      <c r="M16" s="309" t="s">
        <v>1546</v>
      </c>
      <c r="N16" s="308" t="s">
        <v>1547</v>
      </c>
      <c r="O16" s="309" t="s">
        <v>1547</v>
      </c>
      <c r="Q16" s="304"/>
      <c r="S16" s="310"/>
      <c r="T16" s="259"/>
      <c r="U16" s="287"/>
      <c r="V16" s="288"/>
      <c r="W16" s="306" t="str">
        <f>F2&amp;" - "&amp;U10</f>
        <v>Belgium - EUR</v>
      </c>
      <c r="X16" s="306"/>
      <c r="Y16" s="306"/>
      <c r="Z16" s="306"/>
      <c r="AA16" s="308"/>
      <c r="AB16" s="309"/>
      <c r="AE16" s="307"/>
      <c r="AF16" s="307"/>
      <c r="AG16" s="307"/>
      <c r="AH16" s="307"/>
      <c r="AI16" s="307"/>
      <c r="AJ16" s="307"/>
      <c r="AK16"/>
    </row>
    <row r="17" spans="1:37" s="303" customFormat="1" ht="14.25" customHeight="1">
      <c r="A17" s="303" t="str">
        <f>B7</f>
        <v>French</v>
      </c>
      <c r="B17" s="287" t="s">
        <v>1548</v>
      </c>
      <c r="C17" s="287" t="s">
        <v>1542</v>
      </c>
      <c r="D17" s="287"/>
      <c r="E17" s="288"/>
      <c r="F17" s="311" t="s">
        <v>1187</v>
      </c>
      <c r="G17" s="311" t="s">
        <v>1187</v>
      </c>
      <c r="H17" s="311" t="s">
        <v>1187</v>
      </c>
      <c r="I17" s="294" t="s">
        <v>1549</v>
      </c>
      <c r="J17" s="294"/>
      <c r="K17" s="294"/>
      <c r="L17" s="308" t="s">
        <v>1550</v>
      </c>
      <c r="M17" s="309" t="s">
        <v>1550</v>
      </c>
      <c r="N17" s="308" t="s">
        <v>1551</v>
      </c>
      <c r="O17" s="309" t="s">
        <v>1551</v>
      </c>
      <c r="Q17" s="304"/>
      <c r="S17" s="310"/>
      <c r="T17" s="312" t="str">
        <f>HLOOKUP($U$9,$F$9:$H$18,9,0)</f>
        <v>Local currency list prices are subject to currency fluctuation and might be adjusted with time-delay.</v>
      </c>
      <c r="U17" s="287"/>
      <c r="V17" s="288"/>
      <c r="W17" s="294"/>
      <c r="X17" s="294"/>
      <c r="Y17" s="294"/>
      <c r="Z17" s="294"/>
      <c r="AA17" s="308"/>
      <c r="AB17" s="309"/>
      <c r="AE17" s="307"/>
      <c r="AF17" s="307"/>
      <c r="AG17" s="307"/>
      <c r="AH17" s="307"/>
      <c r="AI17" s="307"/>
      <c r="AJ17" s="307"/>
      <c r="AK17"/>
    </row>
    <row r="18" spans="1:37" s="303" customFormat="1" ht="14.25" customHeight="1">
      <c r="B18" s="287"/>
      <c r="C18" s="287"/>
      <c r="D18" s="287"/>
      <c r="E18" s="288"/>
      <c r="F18" s="311" t="s">
        <v>1552</v>
      </c>
      <c r="G18" s="311" t="s">
        <v>1552</v>
      </c>
      <c r="H18" s="311" t="s">
        <v>1552</v>
      </c>
      <c r="I18" s="294"/>
      <c r="J18" s="294"/>
      <c r="K18" s="294"/>
      <c r="L18" s="308"/>
      <c r="M18" s="309"/>
      <c r="N18" s="308"/>
      <c r="O18" s="309"/>
      <c r="Q18" s="304"/>
      <c r="S18" s="310"/>
      <c r="T18" s="313" t="str">
        <f>HLOOKUP($U$9,$F$9:$H$18,10,0)</f>
        <v>MRSP is non-binding. All HP channel partners are free to independently set their own resale prices</v>
      </c>
      <c r="U18" s="287"/>
      <c r="V18" s="288"/>
      <c r="W18" s="294"/>
      <c r="X18" s="294"/>
      <c r="Y18" s="294"/>
      <c r="Z18" s="294"/>
      <c r="AA18" s="308"/>
      <c r="AB18" s="309"/>
      <c r="AE18" s="307"/>
      <c r="AF18" s="307"/>
      <c r="AG18" s="307"/>
      <c r="AH18" s="307"/>
      <c r="AI18" s="307"/>
      <c r="AJ18" s="307"/>
      <c r="AK18"/>
    </row>
    <row r="19" spans="1:37" s="317" customFormat="1" ht="72" customHeight="1">
      <c r="A19" s="314"/>
      <c r="B19" s="315" t="s">
        <v>267</v>
      </c>
      <c r="C19" s="315" t="s">
        <v>1542</v>
      </c>
      <c r="D19" s="315" t="s">
        <v>1553</v>
      </c>
      <c r="E19" s="315" t="s">
        <v>195</v>
      </c>
      <c r="F19" s="315" t="s">
        <v>1311</v>
      </c>
      <c r="G19" s="315" t="s">
        <v>1311</v>
      </c>
      <c r="H19" s="315" t="s">
        <v>1554</v>
      </c>
      <c r="I19" s="315" t="s">
        <v>1528</v>
      </c>
      <c r="J19" s="315" t="s">
        <v>1555</v>
      </c>
      <c r="K19" s="315" t="s">
        <v>1530</v>
      </c>
      <c r="L19" s="315" t="s">
        <v>1556</v>
      </c>
      <c r="M19" s="315" t="s">
        <v>267</v>
      </c>
      <c r="N19" s="315" t="s">
        <v>1556</v>
      </c>
      <c r="O19" s="315" t="s">
        <v>267</v>
      </c>
      <c r="P19" s="315" t="s">
        <v>1557</v>
      </c>
      <c r="Q19" s="316" t="s">
        <v>1558</v>
      </c>
      <c r="S19" s="318"/>
      <c r="T19" s="315" t="str">
        <f>VLOOKUP($U$9,$A$15:$O$17,2,0)</f>
        <v>P/N</v>
      </c>
      <c r="U19" s="315" t="str">
        <f>VLOOKUP($U$9,$A$15:$O$17,3,0)</f>
        <v>Select.</v>
      </c>
      <c r="V19" s="315" t="s">
        <v>195</v>
      </c>
      <c r="W19" s="315" t="str">
        <f>HLOOKUP($U$9,$F$14:$H$19,6,0)</f>
        <v>Product</v>
      </c>
      <c r="X19" s="315" t="str">
        <f>VLOOKUP($U$9,$A$15:$O$17,9,0)</f>
        <v>Printer</v>
      </c>
      <c r="Y19" s="315" t="s">
        <v>1529</v>
      </c>
      <c r="Z19" s="315" t="s">
        <v>1530</v>
      </c>
      <c r="AA19" s="319" t="str">
        <f>INDEX($A$11:$P$17,MATCH($U$9,$A$11:$A$17,0),MATCH($U$10,$A$11:$P$11,0))</f>
        <v>MRSP incl. VAT EUR</v>
      </c>
      <c r="AB19" s="319" t="str">
        <f>INDEX($A$11:$P$17,MATCH($U$9,$A$11:$A$17,0),MATCH($U$10&amp;2,$A$11:$P$11,0))</f>
        <v>MRSP incl. VAT EUR</v>
      </c>
      <c r="AC19" s="315" t="s">
        <v>1559</v>
      </c>
      <c r="AE19" s="320" t="s">
        <v>1560</v>
      </c>
      <c r="AF19" s="320" t="s">
        <v>1561</v>
      </c>
      <c r="AG19" s="320" t="s">
        <v>1562</v>
      </c>
      <c r="AH19" s="320" t="s">
        <v>220</v>
      </c>
      <c r="AI19" s="321" t="s">
        <v>1563</v>
      </c>
      <c r="AJ19" s="320" t="s">
        <v>1564</v>
      </c>
      <c r="AK19"/>
    </row>
    <row r="20" spans="1:37" s="317" customFormat="1" ht="14.25" customHeight="1">
      <c r="A20" s="314">
        <v>9</v>
      </c>
      <c r="B20" s="322" t="s">
        <v>1565</v>
      </c>
      <c r="C20" s="322"/>
      <c r="D20" s="322" t="s">
        <v>1565</v>
      </c>
      <c r="E20" s="322" t="s">
        <v>1565</v>
      </c>
      <c r="F20" s="322"/>
      <c r="G20" s="322"/>
      <c r="H20" s="322"/>
      <c r="I20" s="322"/>
      <c r="J20" s="322"/>
      <c r="K20" s="322"/>
      <c r="L20" s="322"/>
      <c r="M20" s="322"/>
      <c r="N20" s="322"/>
      <c r="O20" s="322"/>
      <c r="P20" s="322"/>
      <c r="Q20" s="318"/>
      <c r="S20" s="318"/>
      <c r="T20" s="322" t="s">
        <v>1565</v>
      </c>
      <c r="U20" s="322"/>
      <c r="V20" s="322"/>
      <c r="W20" s="322"/>
      <c r="X20" s="322"/>
      <c r="Y20" s="322"/>
      <c r="Z20" s="322"/>
      <c r="AA20" s="322"/>
      <c r="AB20" s="322"/>
      <c r="AC20" s="322"/>
      <c r="AE20" s="320"/>
      <c r="AF20" s="320"/>
      <c r="AG20" s="323" t="s">
        <v>1566</v>
      </c>
      <c r="AH20" s="320"/>
      <c r="AI20" s="320"/>
      <c r="AJ20" s="320" t="s">
        <v>1567</v>
      </c>
      <c r="AK20" s="324"/>
    </row>
    <row r="21" spans="1:37" s="317" customFormat="1" ht="14.25" customHeight="1">
      <c r="A21" s="314">
        <f t="shared" ref="A21:A84" si="0">A20+1</f>
        <v>10</v>
      </c>
      <c r="B21" s="325" t="s">
        <v>1568</v>
      </c>
      <c r="C21" s="325"/>
      <c r="D21" s="325"/>
      <c r="E21" s="325" t="s">
        <v>1568</v>
      </c>
      <c r="F21" s="325"/>
      <c r="G21" s="325"/>
      <c r="H21" s="325"/>
      <c r="I21" s="325"/>
      <c r="J21" s="325"/>
      <c r="K21" s="325"/>
      <c r="L21" s="325"/>
      <c r="M21" s="325"/>
      <c r="N21" s="325"/>
      <c r="O21" s="325"/>
      <c r="P21" s="325"/>
      <c r="Q21" s="318" t="s">
        <v>1520</v>
      </c>
      <c r="S21" s="318"/>
      <c r="T21" s="325" t="s">
        <v>1568</v>
      </c>
      <c r="U21" s="325"/>
      <c r="V21" s="325"/>
      <c r="W21" s="325"/>
      <c r="X21" s="325"/>
      <c r="Y21" s="325"/>
      <c r="Z21" s="325"/>
      <c r="AA21" s="325"/>
      <c r="AB21" s="325"/>
      <c r="AC21" s="325"/>
      <c r="AE21" s="320" t="s">
        <v>1520</v>
      </c>
      <c r="AF21" s="320" t="s">
        <v>1520</v>
      </c>
      <c r="AG21" s="323" t="s">
        <v>1566</v>
      </c>
      <c r="AH21" s="320" t="s">
        <v>1520</v>
      </c>
      <c r="AI21" s="320"/>
      <c r="AJ21" s="320" t="s">
        <v>1569</v>
      </c>
      <c r="AK21" s="324"/>
    </row>
    <row r="22" spans="1:37" ht="14.25" customHeight="1">
      <c r="A22" s="326">
        <f t="shared" si="0"/>
        <v>11</v>
      </c>
      <c r="B22" s="325" t="s">
        <v>1570</v>
      </c>
      <c r="C22" s="325" t="s">
        <v>1571</v>
      </c>
      <c r="D22" s="325" t="s">
        <v>1572</v>
      </c>
      <c r="E22" s="325" t="s">
        <v>1573</v>
      </c>
      <c r="F22" s="325" t="s">
        <v>1574</v>
      </c>
      <c r="G22" s="325" t="s">
        <v>1575</v>
      </c>
      <c r="H22" s="325" t="s">
        <v>1576</v>
      </c>
      <c r="I22" s="325" t="s">
        <v>1577</v>
      </c>
      <c r="J22" s="327">
        <v>725184518461</v>
      </c>
      <c r="K22" s="327" t="s">
        <v>1520</v>
      </c>
      <c r="L22" s="328">
        <v>143.49</v>
      </c>
      <c r="M22" s="329">
        <v>143.49</v>
      </c>
      <c r="N22" s="328">
        <v>0</v>
      </c>
      <c r="O22" s="329">
        <v>0</v>
      </c>
      <c r="P22" s="330">
        <v>0</v>
      </c>
      <c r="Q22" s="318" t="s">
        <v>1571</v>
      </c>
      <c r="R22" s="331"/>
      <c r="S22" s="318"/>
      <c r="T22" s="325" t="str">
        <f t="shared" ref="T22:U53" si="1">B22</f>
        <v>C7115X</v>
      </c>
      <c r="U22" s="325" t="str">
        <f t="shared" si="1"/>
        <v>15X</v>
      </c>
      <c r="V22" s="325" t="str">
        <f t="shared" ref="V22:V85" si="2">E22</f>
        <v>GJ</v>
      </c>
      <c r="W22" s="325" t="str">
        <f t="shared" ref="W22:W85" si="3">INDEX($B:$H,MATCH($T22,$B:$B,0),MATCH($U$9,$B$14:$H$14,0))</f>
        <v>HP 15X originele high-capacity zwarte LaserJet tonercartridge</v>
      </c>
      <c r="X22" s="325" t="str">
        <f t="shared" ref="X22:X85" si="4">VLOOKUP($T22,$B:$I,8,0)</f>
        <v>HP LaserJet 1200/1220/3300 mfp</v>
      </c>
      <c r="Y22" s="327">
        <f t="shared" ref="Y22:Z53" si="5">J22</f>
        <v>725184518461</v>
      </c>
      <c r="Z22" s="327" t="str">
        <f t="shared" si="5"/>
        <v/>
      </c>
      <c r="AA22" s="328">
        <f t="shared" ref="AA22:AA85" si="6">INDEX($B:$P,MATCH($T22,$B:$B,0),MATCH($U$10,$B$11:$P$11,0))</f>
        <v>143.49</v>
      </c>
      <c r="AB22" s="329">
        <f t="shared" ref="AB22:AB85" si="7">INDEX($B:$P,MATCH($T22,$B:$B,0),MATCH($U$10&amp;2,$B$11:$P$11,0))</f>
        <v>143.49</v>
      </c>
      <c r="AC22" s="330">
        <f t="shared" ref="AC22:AC85" si="8">IFERROR(IF($AA22=0,"n/a",$AA22/$AB22-1),"0.0%")</f>
        <v>0</v>
      </c>
      <c r="AE22" s="267" t="s">
        <v>1578</v>
      </c>
      <c r="AF22" s="267" t="s">
        <v>1248</v>
      </c>
      <c r="AG22" s="332" t="s">
        <v>1566</v>
      </c>
      <c r="AH22" s="267" t="s">
        <v>1579</v>
      </c>
      <c r="AI22" s="267" t="s">
        <v>1248</v>
      </c>
    </row>
    <row r="23" spans="1:37" ht="14.25" customHeight="1">
      <c r="A23" s="326">
        <f t="shared" si="0"/>
        <v>12</v>
      </c>
      <c r="B23" s="325" t="s">
        <v>1580</v>
      </c>
      <c r="C23" s="325" t="s">
        <v>1581</v>
      </c>
      <c r="D23" s="325" t="s">
        <v>1582</v>
      </c>
      <c r="E23" s="325" t="s">
        <v>1573</v>
      </c>
      <c r="F23" s="325" t="s">
        <v>1583</v>
      </c>
      <c r="G23" s="325" t="s">
        <v>1584</v>
      </c>
      <c r="H23" s="325" t="s">
        <v>1585</v>
      </c>
      <c r="I23" s="325" t="s">
        <v>1586</v>
      </c>
      <c r="J23" s="327">
        <v>883585007592</v>
      </c>
      <c r="K23" s="327" t="s">
        <v>1520</v>
      </c>
      <c r="L23" s="328">
        <v>268.99</v>
      </c>
      <c r="M23" s="329">
        <v>268.99</v>
      </c>
      <c r="N23" s="328">
        <v>0</v>
      </c>
      <c r="O23" s="329">
        <v>0</v>
      </c>
      <c r="P23" s="330">
        <v>0</v>
      </c>
      <c r="Q23" s="318" t="s">
        <v>1581</v>
      </c>
      <c r="R23" s="331"/>
      <c r="S23" s="318"/>
      <c r="T23" s="325" t="str">
        <f t="shared" si="1"/>
        <v>CC364A</v>
      </c>
      <c r="U23" s="325" t="str">
        <f t="shared" si="1"/>
        <v>64A</v>
      </c>
      <c r="V23" s="325" t="str">
        <f t="shared" si="2"/>
        <v>GJ</v>
      </c>
      <c r="W23" s="325" t="str">
        <f t="shared" si="3"/>
        <v>HP 64A originele zwarte LaserJet tonercartridge</v>
      </c>
      <c r="X23" s="325" t="str">
        <f t="shared" si="4"/>
        <v>HP LaserJet P4014, P4015, P4515</v>
      </c>
      <c r="Y23" s="327">
        <f t="shared" si="5"/>
        <v>883585007592</v>
      </c>
      <c r="Z23" s="327" t="str">
        <f t="shared" si="5"/>
        <v/>
      </c>
      <c r="AA23" s="328">
        <f t="shared" si="6"/>
        <v>268.99</v>
      </c>
      <c r="AB23" s="329">
        <f t="shared" si="7"/>
        <v>268.99</v>
      </c>
      <c r="AC23" s="330">
        <f t="shared" si="8"/>
        <v>0</v>
      </c>
      <c r="AE23" s="267" t="s">
        <v>1248</v>
      </c>
      <c r="AF23" s="267" t="s">
        <v>1248</v>
      </c>
      <c r="AG23" s="332" t="s">
        <v>1566</v>
      </c>
      <c r="AH23" s="267" t="s">
        <v>1579</v>
      </c>
      <c r="AI23" s="267" t="s">
        <v>1248</v>
      </c>
    </row>
    <row r="24" spans="1:37" ht="14.25" customHeight="1">
      <c r="A24" s="326">
        <f t="shared" si="0"/>
        <v>13</v>
      </c>
      <c r="B24" s="325" t="s">
        <v>1587</v>
      </c>
      <c r="C24" s="325" t="s">
        <v>1588</v>
      </c>
      <c r="D24" s="325" t="s">
        <v>1589</v>
      </c>
      <c r="E24" s="325" t="s">
        <v>1573</v>
      </c>
      <c r="F24" s="325" t="s">
        <v>1590</v>
      </c>
      <c r="G24" s="325" t="s">
        <v>1591</v>
      </c>
      <c r="H24" s="325" t="s">
        <v>1592</v>
      </c>
      <c r="I24" s="325" t="s">
        <v>1593</v>
      </c>
      <c r="J24" s="327">
        <v>883585301492</v>
      </c>
      <c r="K24" s="327" t="s">
        <v>1520</v>
      </c>
      <c r="L24" s="328">
        <v>192.49</v>
      </c>
      <c r="M24" s="329">
        <v>192.49</v>
      </c>
      <c r="N24" s="328">
        <v>0</v>
      </c>
      <c r="O24" s="329">
        <v>0</v>
      </c>
      <c r="P24" s="330">
        <v>0</v>
      </c>
      <c r="Q24" s="318" t="s">
        <v>1588</v>
      </c>
      <c r="R24" s="331"/>
      <c r="S24" s="318"/>
      <c r="T24" s="325" t="str">
        <f t="shared" si="1"/>
        <v>CC530A</v>
      </c>
      <c r="U24" s="325" t="str">
        <f t="shared" si="1"/>
        <v>304A</v>
      </c>
      <c r="V24" s="325" t="str">
        <f t="shared" si="2"/>
        <v>GJ</v>
      </c>
      <c r="W24" s="325" t="str">
        <f t="shared" si="3"/>
        <v>HP 304A originele zwarte LaserJet tonercartridge</v>
      </c>
      <c r="X24" s="325" t="str">
        <f t="shared" si="4"/>
        <v>HP Color LaserJet CP2025/CM2320 MFP</v>
      </c>
      <c r="Y24" s="327">
        <f t="shared" si="5"/>
        <v>883585301492</v>
      </c>
      <c r="Z24" s="327" t="str">
        <f t="shared" si="5"/>
        <v/>
      </c>
      <c r="AA24" s="328">
        <f t="shared" si="6"/>
        <v>192.49</v>
      </c>
      <c r="AB24" s="329">
        <f t="shared" si="7"/>
        <v>192.49</v>
      </c>
      <c r="AC24" s="330">
        <f t="shared" si="8"/>
        <v>0</v>
      </c>
      <c r="AE24" s="267" t="s">
        <v>1248</v>
      </c>
      <c r="AF24" s="267" t="s">
        <v>1248</v>
      </c>
      <c r="AG24" s="332" t="s">
        <v>1566</v>
      </c>
      <c r="AH24" s="267" t="s">
        <v>1579</v>
      </c>
      <c r="AI24" s="267" t="s">
        <v>1248</v>
      </c>
    </row>
    <row r="25" spans="1:37" ht="14.25" customHeight="1">
      <c r="A25" s="326">
        <f t="shared" si="0"/>
        <v>14</v>
      </c>
      <c r="B25" s="325" t="s">
        <v>1594</v>
      </c>
      <c r="C25" s="325" t="s">
        <v>1588</v>
      </c>
      <c r="D25" s="325" t="s">
        <v>1589</v>
      </c>
      <c r="E25" s="325" t="s">
        <v>1573</v>
      </c>
      <c r="F25" s="325" t="s">
        <v>1595</v>
      </c>
      <c r="G25" s="325" t="s">
        <v>1596</v>
      </c>
      <c r="H25" s="325" t="s">
        <v>1597</v>
      </c>
      <c r="I25" s="325" t="s">
        <v>1593</v>
      </c>
      <c r="J25" s="327">
        <v>883585301508</v>
      </c>
      <c r="K25" s="327" t="s">
        <v>1520</v>
      </c>
      <c r="L25" s="328">
        <v>189.49</v>
      </c>
      <c r="M25" s="329">
        <v>189.49</v>
      </c>
      <c r="N25" s="328">
        <v>0</v>
      </c>
      <c r="O25" s="329">
        <v>0</v>
      </c>
      <c r="P25" s="330">
        <v>0</v>
      </c>
      <c r="Q25" s="318" t="s">
        <v>1588</v>
      </c>
      <c r="R25" s="331"/>
      <c r="S25" s="318"/>
      <c r="T25" s="325" t="str">
        <f t="shared" si="1"/>
        <v>CC531A</v>
      </c>
      <c r="U25" s="325" t="str">
        <f t="shared" si="1"/>
        <v>304A</v>
      </c>
      <c r="V25" s="325" t="str">
        <f t="shared" si="2"/>
        <v>GJ</v>
      </c>
      <c r="W25" s="325" t="str">
        <f t="shared" si="3"/>
        <v>HP 304A originele cyaan LaserJet tonercartridge</v>
      </c>
      <c r="X25" s="325" t="str">
        <f t="shared" si="4"/>
        <v>HP Color LaserJet CP2025/CM2320 MFP</v>
      </c>
      <c r="Y25" s="327">
        <f t="shared" si="5"/>
        <v>883585301508</v>
      </c>
      <c r="Z25" s="327" t="str">
        <f t="shared" si="5"/>
        <v/>
      </c>
      <c r="AA25" s="328">
        <f t="shared" si="6"/>
        <v>189.49</v>
      </c>
      <c r="AB25" s="329">
        <f t="shared" si="7"/>
        <v>189.49</v>
      </c>
      <c r="AC25" s="330">
        <f t="shared" si="8"/>
        <v>0</v>
      </c>
      <c r="AE25" s="267" t="s">
        <v>1248</v>
      </c>
      <c r="AF25" s="267" t="s">
        <v>1248</v>
      </c>
      <c r="AG25" s="332" t="s">
        <v>1566</v>
      </c>
      <c r="AH25" s="267" t="s">
        <v>1579</v>
      </c>
      <c r="AI25" s="267" t="s">
        <v>1248</v>
      </c>
    </row>
    <row r="26" spans="1:37" ht="14.25" customHeight="1">
      <c r="A26" s="326">
        <f t="shared" si="0"/>
        <v>15</v>
      </c>
      <c r="B26" s="325" t="s">
        <v>1598</v>
      </c>
      <c r="C26" s="325" t="s">
        <v>1588</v>
      </c>
      <c r="D26" s="325" t="s">
        <v>1589</v>
      </c>
      <c r="E26" s="325" t="s">
        <v>1573</v>
      </c>
      <c r="F26" s="325" t="s">
        <v>1599</v>
      </c>
      <c r="G26" s="325" t="s">
        <v>1600</v>
      </c>
      <c r="H26" s="325" t="s">
        <v>1601</v>
      </c>
      <c r="I26" s="325" t="s">
        <v>1593</v>
      </c>
      <c r="J26" s="327">
        <v>883585301515</v>
      </c>
      <c r="K26" s="327" t="s">
        <v>1520</v>
      </c>
      <c r="L26" s="328">
        <v>189.49</v>
      </c>
      <c r="M26" s="329">
        <v>189.49</v>
      </c>
      <c r="N26" s="328">
        <v>0</v>
      </c>
      <c r="O26" s="329">
        <v>0</v>
      </c>
      <c r="P26" s="330">
        <v>0</v>
      </c>
      <c r="Q26" s="318" t="s">
        <v>1588</v>
      </c>
      <c r="R26" s="331"/>
      <c r="S26" s="318"/>
      <c r="T26" s="325" t="str">
        <f t="shared" si="1"/>
        <v>CC532A</v>
      </c>
      <c r="U26" s="325" t="str">
        <f t="shared" si="1"/>
        <v>304A</v>
      </c>
      <c r="V26" s="325" t="str">
        <f t="shared" si="2"/>
        <v>GJ</v>
      </c>
      <c r="W26" s="325" t="str">
        <f t="shared" si="3"/>
        <v>HP 304A originele gele LaserJet tonercartridge</v>
      </c>
      <c r="X26" s="325" t="str">
        <f t="shared" si="4"/>
        <v>HP Color LaserJet CP2025/CM2320 MFP</v>
      </c>
      <c r="Y26" s="327">
        <f t="shared" si="5"/>
        <v>883585301515</v>
      </c>
      <c r="Z26" s="327" t="str">
        <f t="shared" si="5"/>
        <v/>
      </c>
      <c r="AA26" s="328">
        <f t="shared" si="6"/>
        <v>189.49</v>
      </c>
      <c r="AB26" s="329">
        <f t="shared" si="7"/>
        <v>189.49</v>
      </c>
      <c r="AC26" s="330">
        <f t="shared" si="8"/>
        <v>0</v>
      </c>
      <c r="AE26" s="267" t="s">
        <v>1248</v>
      </c>
      <c r="AF26" s="267" t="s">
        <v>1248</v>
      </c>
      <c r="AG26" s="332" t="s">
        <v>1566</v>
      </c>
      <c r="AH26" s="267" t="s">
        <v>1579</v>
      </c>
      <c r="AI26" s="267" t="s">
        <v>1248</v>
      </c>
    </row>
    <row r="27" spans="1:37" ht="14.25" customHeight="1">
      <c r="A27" s="326">
        <f t="shared" si="0"/>
        <v>16</v>
      </c>
      <c r="B27" s="325" t="s">
        <v>1602</v>
      </c>
      <c r="C27" s="325" t="s">
        <v>1588</v>
      </c>
      <c r="D27" s="325" t="s">
        <v>1589</v>
      </c>
      <c r="E27" s="325" t="s">
        <v>1573</v>
      </c>
      <c r="F27" s="325" t="s">
        <v>1603</v>
      </c>
      <c r="G27" s="325" t="s">
        <v>1604</v>
      </c>
      <c r="H27" s="325" t="s">
        <v>1605</v>
      </c>
      <c r="I27" s="325" t="s">
        <v>1593</v>
      </c>
      <c r="J27" s="327">
        <v>883585301522</v>
      </c>
      <c r="K27" s="327" t="s">
        <v>1520</v>
      </c>
      <c r="L27" s="328">
        <v>189.49</v>
      </c>
      <c r="M27" s="329">
        <v>189.49</v>
      </c>
      <c r="N27" s="328">
        <v>0</v>
      </c>
      <c r="O27" s="329">
        <v>0</v>
      </c>
      <c r="P27" s="330">
        <v>0</v>
      </c>
      <c r="Q27" s="318" t="s">
        <v>1588</v>
      </c>
      <c r="R27" s="331"/>
      <c r="S27" s="318"/>
      <c r="T27" s="325" t="str">
        <f t="shared" si="1"/>
        <v>CC533A</v>
      </c>
      <c r="U27" s="325" t="str">
        <f t="shared" si="1"/>
        <v>304A</v>
      </c>
      <c r="V27" s="325" t="str">
        <f t="shared" si="2"/>
        <v>GJ</v>
      </c>
      <c r="W27" s="325" t="str">
        <f t="shared" si="3"/>
        <v>HP 304A originele magenta LaserJet tonercartridge</v>
      </c>
      <c r="X27" s="325" t="str">
        <f t="shared" si="4"/>
        <v>HP Color LaserJet CP2025/CM2320 MFP</v>
      </c>
      <c r="Y27" s="327">
        <f t="shared" si="5"/>
        <v>883585301522</v>
      </c>
      <c r="Z27" s="327" t="str">
        <f t="shared" si="5"/>
        <v/>
      </c>
      <c r="AA27" s="328">
        <f t="shared" si="6"/>
        <v>189.49</v>
      </c>
      <c r="AB27" s="329">
        <f t="shared" si="7"/>
        <v>189.49</v>
      </c>
      <c r="AC27" s="330">
        <f t="shared" si="8"/>
        <v>0</v>
      </c>
      <c r="AE27" s="267" t="s">
        <v>1248</v>
      </c>
      <c r="AF27" s="267" t="s">
        <v>1248</v>
      </c>
      <c r="AG27" s="332" t="s">
        <v>1566</v>
      </c>
      <c r="AH27" s="267" t="s">
        <v>1579</v>
      </c>
      <c r="AI27" s="267" t="s">
        <v>1248</v>
      </c>
    </row>
    <row r="28" spans="1:37" ht="14.25" customHeight="1">
      <c r="A28" s="326">
        <f t="shared" si="0"/>
        <v>17</v>
      </c>
      <c r="B28" s="325" t="s">
        <v>1606</v>
      </c>
      <c r="C28" s="325" t="s">
        <v>1607</v>
      </c>
      <c r="D28" s="325" t="s">
        <v>1608</v>
      </c>
      <c r="E28" s="325" t="s">
        <v>1573</v>
      </c>
      <c r="F28" s="325" t="s">
        <v>1609</v>
      </c>
      <c r="G28" s="325" t="s">
        <v>1610</v>
      </c>
      <c r="H28" s="325" t="s">
        <v>1611</v>
      </c>
      <c r="I28" s="325" t="s">
        <v>1612</v>
      </c>
      <c r="J28" s="327">
        <v>883585595686</v>
      </c>
      <c r="K28" s="327" t="s">
        <v>1520</v>
      </c>
      <c r="L28" s="328">
        <v>212.99</v>
      </c>
      <c r="M28" s="329">
        <v>212.99</v>
      </c>
      <c r="N28" s="328">
        <v>0</v>
      </c>
      <c r="O28" s="329">
        <v>0</v>
      </c>
      <c r="P28" s="330">
        <v>0</v>
      </c>
      <c r="Q28" s="318" t="s">
        <v>1607</v>
      </c>
      <c r="R28" s="331"/>
      <c r="S28" s="318"/>
      <c r="T28" s="325" t="str">
        <f t="shared" si="1"/>
        <v>CE250A</v>
      </c>
      <c r="U28" s="325" t="str">
        <f t="shared" si="1"/>
        <v>504A</v>
      </c>
      <c r="V28" s="325" t="str">
        <f t="shared" si="2"/>
        <v>GJ</v>
      </c>
      <c r="W28" s="325" t="str">
        <f t="shared" si="3"/>
        <v>HP 504A originele zwarte LaserJet tonercartridge</v>
      </c>
      <c r="X28" s="325" t="str">
        <f t="shared" si="4"/>
        <v>HP ColorLaserJet CP3525/CP3530</v>
      </c>
      <c r="Y28" s="327">
        <f t="shared" si="5"/>
        <v>883585595686</v>
      </c>
      <c r="Z28" s="327" t="str">
        <f t="shared" si="5"/>
        <v/>
      </c>
      <c r="AA28" s="328">
        <f t="shared" si="6"/>
        <v>212.99</v>
      </c>
      <c r="AB28" s="329">
        <f t="shared" si="7"/>
        <v>212.99</v>
      </c>
      <c r="AC28" s="330">
        <f t="shared" si="8"/>
        <v>0</v>
      </c>
      <c r="AE28" s="267" t="s">
        <v>1248</v>
      </c>
      <c r="AF28" s="267" t="s">
        <v>1248</v>
      </c>
      <c r="AG28" s="332" t="s">
        <v>1566</v>
      </c>
      <c r="AH28" s="267" t="s">
        <v>1579</v>
      </c>
      <c r="AI28" s="267" t="s">
        <v>1248</v>
      </c>
    </row>
    <row r="29" spans="1:37" ht="14.25" customHeight="1">
      <c r="A29" s="326">
        <f t="shared" si="0"/>
        <v>18</v>
      </c>
      <c r="B29" s="325" t="s">
        <v>1613</v>
      </c>
      <c r="C29" s="325" t="s">
        <v>1607</v>
      </c>
      <c r="D29" s="325" t="s">
        <v>1608</v>
      </c>
      <c r="E29" s="325" t="s">
        <v>1573</v>
      </c>
      <c r="F29" s="325" t="s">
        <v>1614</v>
      </c>
      <c r="G29" s="325" t="s">
        <v>1615</v>
      </c>
      <c r="H29" s="325" t="s">
        <v>1616</v>
      </c>
      <c r="I29" s="325" t="s">
        <v>1612</v>
      </c>
      <c r="J29" s="327">
        <v>883585595709</v>
      </c>
      <c r="K29" s="327" t="s">
        <v>1520</v>
      </c>
      <c r="L29" s="328">
        <v>417.99</v>
      </c>
      <c r="M29" s="329">
        <v>417.99</v>
      </c>
      <c r="N29" s="328">
        <v>0</v>
      </c>
      <c r="O29" s="329">
        <v>0</v>
      </c>
      <c r="P29" s="330">
        <v>0</v>
      </c>
      <c r="Q29" s="318" t="s">
        <v>1607</v>
      </c>
      <c r="R29" s="331"/>
      <c r="S29" s="318"/>
      <c r="T29" s="325" t="str">
        <f t="shared" si="1"/>
        <v>CE251A</v>
      </c>
      <c r="U29" s="325" t="str">
        <f t="shared" si="1"/>
        <v>504A</v>
      </c>
      <c r="V29" s="325" t="str">
        <f t="shared" si="2"/>
        <v>GJ</v>
      </c>
      <c r="W29" s="325" t="str">
        <f t="shared" si="3"/>
        <v>HP 504A originele cyaan LaserJet tonercartridge</v>
      </c>
      <c r="X29" s="325" t="str">
        <f t="shared" si="4"/>
        <v>HP ColorLaserJet CP3525/CP3530</v>
      </c>
      <c r="Y29" s="327">
        <f t="shared" si="5"/>
        <v>883585595709</v>
      </c>
      <c r="Z29" s="327" t="str">
        <f t="shared" si="5"/>
        <v/>
      </c>
      <c r="AA29" s="328">
        <f t="shared" si="6"/>
        <v>417.99</v>
      </c>
      <c r="AB29" s="329">
        <f t="shared" si="7"/>
        <v>417.99</v>
      </c>
      <c r="AC29" s="330">
        <f t="shared" si="8"/>
        <v>0</v>
      </c>
      <c r="AE29" s="267" t="s">
        <v>1248</v>
      </c>
      <c r="AF29" s="267" t="s">
        <v>1248</v>
      </c>
      <c r="AG29" s="332" t="s">
        <v>1566</v>
      </c>
      <c r="AH29" s="267" t="s">
        <v>1579</v>
      </c>
      <c r="AI29" s="267" t="s">
        <v>1248</v>
      </c>
    </row>
    <row r="30" spans="1:37" ht="14.25" customHeight="1">
      <c r="A30" s="326">
        <f t="shared" si="0"/>
        <v>19</v>
      </c>
      <c r="B30" s="325" t="s">
        <v>1617</v>
      </c>
      <c r="C30" s="325" t="s">
        <v>1607</v>
      </c>
      <c r="D30" s="325" t="s">
        <v>1608</v>
      </c>
      <c r="E30" s="325" t="s">
        <v>1573</v>
      </c>
      <c r="F30" s="325" t="s">
        <v>1618</v>
      </c>
      <c r="G30" s="325" t="s">
        <v>1619</v>
      </c>
      <c r="H30" s="325" t="s">
        <v>1620</v>
      </c>
      <c r="I30" s="325" t="s">
        <v>1612</v>
      </c>
      <c r="J30" s="327">
        <v>883585595716</v>
      </c>
      <c r="K30" s="327" t="s">
        <v>1520</v>
      </c>
      <c r="L30" s="328">
        <v>417.99</v>
      </c>
      <c r="M30" s="329">
        <v>417.99</v>
      </c>
      <c r="N30" s="328">
        <v>0</v>
      </c>
      <c r="O30" s="329">
        <v>0</v>
      </c>
      <c r="P30" s="330">
        <v>0</v>
      </c>
      <c r="Q30" s="318" t="s">
        <v>1607</v>
      </c>
      <c r="R30" s="331"/>
      <c r="S30" s="318"/>
      <c r="T30" s="325" t="str">
        <f t="shared" si="1"/>
        <v>CE252A</v>
      </c>
      <c r="U30" s="325" t="str">
        <f t="shared" si="1"/>
        <v>504A</v>
      </c>
      <c r="V30" s="325" t="str">
        <f t="shared" si="2"/>
        <v>GJ</v>
      </c>
      <c r="W30" s="325" t="str">
        <f t="shared" si="3"/>
        <v>HP 504A originele gele LaserJet tonercartridge</v>
      </c>
      <c r="X30" s="325" t="str">
        <f t="shared" si="4"/>
        <v>HP ColorLaserJet CP3525/CP3530</v>
      </c>
      <c r="Y30" s="327">
        <f t="shared" si="5"/>
        <v>883585595716</v>
      </c>
      <c r="Z30" s="327" t="str">
        <f t="shared" si="5"/>
        <v/>
      </c>
      <c r="AA30" s="328">
        <f t="shared" si="6"/>
        <v>417.99</v>
      </c>
      <c r="AB30" s="329">
        <f t="shared" si="7"/>
        <v>417.99</v>
      </c>
      <c r="AC30" s="330">
        <f t="shared" si="8"/>
        <v>0</v>
      </c>
      <c r="AE30" s="267" t="s">
        <v>1248</v>
      </c>
      <c r="AF30" s="267" t="s">
        <v>1248</v>
      </c>
      <c r="AG30" s="332" t="s">
        <v>1566</v>
      </c>
      <c r="AH30" s="267" t="s">
        <v>1579</v>
      </c>
      <c r="AI30" s="267" t="s">
        <v>1248</v>
      </c>
      <c r="AJ30" s="266"/>
    </row>
    <row r="31" spans="1:37" ht="14.25" customHeight="1">
      <c r="A31" s="326">
        <f t="shared" si="0"/>
        <v>20</v>
      </c>
      <c r="B31" s="325" t="s">
        <v>1621</v>
      </c>
      <c r="C31" s="325" t="s">
        <v>1607</v>
      </c>
      <c r="D31" s="325" t="s">
        <v>1608</v>
      </c>
      <c r="E31" s="325" t="s">
        <v>1573</v>
      </c>
      <c r="F31" s="325" t="s">
        <v>1622</v>
      </c>
      <c r="G31" s="325" t="s">
        <v>1623</v>
      </c>
      <c r="H31" s="325" t="s">
        <v>1624</v>
      </c>
      <c r="I31" s="325" t="s">
        <v>1612</v>
      </c>
      <c r="J31" s="327">
        <v>883585595723</v>
      </c>
      <c r="K31" s="327" t="s">
        <v>1520</v>
      </c>
      <c r="L31" s="328">
        <v>417.99</v>
      </c>
      <c r="M31" s="329">
        <v>417.99</v>
      </c>
      <c r="N31" s="328">
        <v>0</v>
      </c>
      <c r="O31" s="329">
        <v>0</v>
      </c>
      <c r="P31" s="330">
        <v>0</v>
      </c>
      <c r="Q31" s="318" t="s">
        <v>1607</v>
      </c>
      <c r="R31" s="331"/>
      <c r="S31" s="318"/>
      <c r="T31" s="325" t="str">
        <f t="shared" si="1"/>
        <v>CE253A</v>
      </c>
      <c r="U31" s="325" t="str">
        <f t="shared" si="1"/>
        <v>504A</v>
      </c>
      <c r="V31" s="325" t="str">
        <f t="shared" si="2"/>
        <v>GJ</v>
      </c>
      <c r="W31" s="325" t="str">
        <f t="shared" si="3"/>
        <v>HP 504A originele magenta LaserJet tonercartridge</v>
      </c>
      <c r="X31" s="325" t="str">
        <f t="shared" si="4"/>
        <v>HP ColorLaserJet CP3525/CP3530</v>
      </c>
      <c r="Y31" s="327">
        <f t="shared" si="5"/>
        <v>883585595723</v>
      </c>
      <c r="Z31" s="327" t="str">
        <f t="shared" si="5"/>
        <v/>
      </c>
      <c r="AA31" s="328">
        <f t="shared" si="6"/>
        <v>417.99</v>
      </c>
      <c r="AB31" s="329">
        <f t="shared" si="7"/>
        <v>417.99</v>
      </c>
      <c r="AC31" s="330">
        <f t="shared" si="8"/>
        <v>0</v>
      </c>
      <c r="AE31" s="267" t="s">
        <v>1248</v>
      </c>
      <c r="AF31" s="267" t="s">
        <v>1248</v>
      </c>
      <c r="AG31" s="332" t="s">
        <v>1566</v>
      </c>
      <c r="AH31" s="267" t="s">
        <v>1579</v>
      </c>
      <c r="AI31" s="267" t="s">
        <v>1248</v>
      </c>
      <c r="AJ31" s="266"/>
    </row>
    <row r="32" spans="1:37" ht="14.25" customHeight="1">
      <c r="A32" s="326">
        <f t="shared" si="0"/>
        <v>21</v>
      </c>
      <c r="B32" s="325" t="s">
        <v>1625</v>
      </c>
      <c r="C32" s="325" t="s">
        <v>1626</v>
      </c>
      <c r="D32" s="325" t="s">
        <v>1627</v>
      </c>
      <c r="E32" s="325" t="s">
        <v>1573</v>
      </c>
      <c r="F32" s="325" t="s">
        <v>1628</v>
      </c>
      <c r="G32" s="325" t="s">
        <v>1629</v>
      </c>
      <c r="H32" s="325" t="s">
        <v>1630</v>
      </c>
      <c r="I32" s="325" t="s">
        <v>1631</v>
      </c>
      <c r="J32" s="327">
        <v>884420133698</v>
      </c>
      <c r="K32" s="327" t="s">
        <v>1520</v>
      </c>
      <c r="L32" s="328">
        <v>227.99</v>
      </c>
      <c r="M32" s="329">
        <v>227.99</v>
      </c>
      <c r="N32" s="328">
        <v>0</v>
      </c>
      <c r="O32" s="329">
        <v>0</v>
      </c>
      <c r="P32" s="330">
        <v>0</v>
      </c>
      <c r="Q32" s="318" t="s">
        <v>1626</v>
      </c>
      <c r="R32" s="331"/>
      <c r="S32" s="318"/>
      <c r="T32" s="325" t="str">
        <f t="shared" si="1"/>
        <v>CE255A</v>
      </c>
      <c r="U32" s="325" t="str">
        <f t="shared" si="1"/>
        <v>55A</v>
      </c>
      <c r="V32" s="325" t="str">
        <f t="shared" si="2"/>
        <v>GJ</v>
      </c>
      <c r="W32" s="325" t="str">
        <f t="shared" si="3"/>
        <v>HP 55A originele zwarte LaserJet tonercartridge</v>
      </c>
      <c r="X32" s="325" t="str">
        <f t="shared" si="4"/>
        <v>HP LaserJet P3015</v>
      </c>
      <c r="Y32" s="327">
        <f t="shared" si="5"/>
        <v>884420133698</v>
      </c>
      <c r="Z32" s="327" t="str">
        <f t="shared" si="5"/>
        <v/>
      </c>
      <c r="AA32" s="328">
        <f t="shared" si="6"/>
        <v>227.99</v>
      </c>
      <c r="AB32" s="329">
        <f t="shared" si="7"/>
        <v>227.99</v>
      </c>
      <c r="AC32" s="330">
        <f t="shared" si="8"/>
        <v>0</v>
      </c>
      <c r="AE32" s="267" t="s">
        <v>1248</v>
      </c>
      <c r="AF32" s="267" t="s">
        <v>1248</v>
      </c>
      <c r="AG32" s="332" t="s">
        <v>1566</v>
      </c>
      <c r="AH32" s="267" t="s">
        <v>1579</v>
      </c>
      <c r="AI32" s="267" t="s">
        <v>1248</v>
      </c>
      <c r="AJ32" s="266"/>
    </row>
    <row r="33" spans="1:37" ht="14.25" customHeight="1">
      <c r="A33" s="326">
        <f t="shared" si="0"/>
        <v>22</v>
      </c>
      <c r="B33" s="325" t="s">
        <v>1632</v>
      </c>
      <c r="C33" s="325" t="s">
        <v>1633</v>
      </c>
      <c r="D33" s="325" t="s">
        <v>1627</v>
      </c>
      <c r="E33" s="325" t="s">
        <v>1573</v>
      </c>
      <c r="F33" s="325" t="s">
        <v>1634</v>
      </c>
      <c r="G33" s="325" t="s">
        <v>1635</v>
      </c>
      <c r="H33" s="325" t="s">
        <v>1636</v>
      </c>
      <c r="I33" s="325" t="s">
        <v>1631</v>
      </c>
      <c r="J33" s="327">
        <v>884420133704</v>
      </c>
      <c r="K33" s="327" t="s">
        <v>1520</v>
      </c>
      <c r="L33" s="328">
        <v>354.49</v>
      </c>
      <c r="M33" s="329">
        <v>354.49</v>
      </c>
      <c r="N33" s="328">
        <v>0</v>
      </c>
      <c r="O33" s="329">
        <v>0</v>
      </c>
      <c r="P33" s="330">
        <v>0</v>
      </c>
      <c r="Q33" s="318" t="s">
        <v>1633</v>
      </c>
      <c r="R33" s="331"/>
      <c r="S33" s="318"/>
      <c r="T33" s="325" t="str">
        <f t="shared" si="1"/>
        <v>CE255X</v>
      </c>
      <c r="U33" s="325" t="str">
        <f t="shared" si="1"/>
        <v>55X</v>
      </c>
      <c r="V33" s="325" t="str">
        <f t="shared" si="2"/>
        <v>GJ</v>
      </c>
      <c r="W33" s="325" t="str">
        <f t="shared" si="3"/>
        <v>HP 55X originele high-capacity zwarte LaserJet tonercartridge</v>
      </c>
      <c r="X33" s="325" t="str">
        <f t="shared" si="4"/>
        <v>HP LaserJet P3015</v>
      </c>
      <c r="Y33" s="327">
        <f t="shared" si="5"/>
        <v>884420133704</v>
      </c>
      <c r="Z33" s="327" t="str">
        <f t="shared" si="5"/>
        <v/>
      </c>
      <c r="AA33" s="328">
        <f t="shared" si="6"/>
        <v>354.49</v>
      </c>
      <c r="AB33" s="329">
        <f t="shared" si="7"/>
        <v>354.49</v>
      </c>
      <c r="AC33" s="330">
        <f t="shared" si="8"/>
        <v>0</v>
      </c>
      <c r="AE33" s="267" t="s">
        <v>1248</v>
      </c>
      <c r="AF33" s="267" t="s">
        <v>1248</v>
      </c>
      <c r="AG33" s="332" t="s">
        <v>1566</v>
      </c>
      <c r="AH33" s="267" t="s">
        <v>1579</v>
      </c>
      <c r="AI33" s="267" t="s">
        <v>1248</v>
      </c>
      <c r="AJ33" s="266"/>
    </row>
    <row r="34" spans="1:37" ht="14.25" customHeight="1">
      <c r="A34" s="326">
        <f t="shared" si="0"/>
        <v>23</v>
      </c>
      <c r="B34" s="325" t="s">
        <v>1637</v>
      </c>
      <c r="C34" s="325" t="s">
        <v>1633</v>
      </c>
      <c r="D34" s="325" t="s">
        <v>1627</v>
      </c>
      <c r="E34" s="325" t="s">
        <v>1573</v>
      </c>
      <c r="F34" s="325" t="s">
        <v>1638</v>
      </c>
      <c r="G34" s="325" t="s">
        <v>1639</v>
      </c>
      <c r="H34" s="325" t="s">
        <v>1640</v>
      </c>
      <c r="I34" s="325" t="s">
        <v>1631</v>
      </c>
      <c r="J34" s="327">
        <v>885631277102</v>
      </c>
      <c r="K34" s="327" t="s">
        <v>1520</v>
      </c>
      <c r="L34" s="328">
        <v>637.99</v>
      </c>
      <c r="M34" s="329">
        <v>637.99</v>
      </c>
      <c r="N34" s="328">
        <v>0</v>
      </c>
      <c r="O34" s="329">
        <v>0</v>
      </c>
      <c r="P34" s="330">
        <v>0</v>
      </c>
      <c r="Q34" s="318" t="s">
        <v>1633</v>
      </c>
      <c r="R34" s="331"/>
      <c r="S34" s="318"/>
      <c r="T34" s="325" t="str">
        <f t="shared" si="1"/>
        <v>CE255XD</v>
      </c>
      <c r="U34" s="325" t="str">
        <f t="shared" si="1"/>
        <v>55X</v>
      </c>
      <c r="V34" s="325" t="str">
        <f t="shared" si="2"/>
        <v>GJ</v>
      </c>
      <c r="W34" s="325" t="str">
        <f t="shared" si="3"/>
        <v>HP 55X originele high-capacity zwarte LaserJet tonercartridge, 2-pack</v>
      </c>
      <c r="X34" s="325" t="str">
        <f t="shared" si="4"/>
        <v>HP LaserJet P3015</v>
      </c>
      <c r="Y34" s="327">
        <f t="shared" si="5"/>
        <v>885631277102</v>
      </c>
      <c r="Z34" s="327" t="str">
        <f t="shared" si="5"/>
        <v/>
      </c>
      <c r="AA34" s="328">
        <f t="shared" si="6"/>
        <v>637.99</v>
      </c>
      <c r="AB34" s="329">
        <f t="shared" si="7"/>
        <v>637.99</v>
      </c>
      <c r="AC34" s="330">
        <f t="shared" si="8"/>
        <v>0</v>
      </c>
      <c r="AE34" s="267" t="s">
        <v>1248</v>
      </c>
      <c r="AF34" s="267" t="s">
        <v>1248</v>
      </c>
      <c r="AG34" s="332" t="s">
        <v>1566</v>
      </c>
      <c r="AH34" s="267" t="s">
        <v>1579</v>
      </c>
      <c r="AI34" s="267" t="s">
        <v>1248</v>
      </c>
      <c r="AJ34" s="266"/>
      <c r="AK34" s="266"/>
    </row>
    <row r="35" spans="1:37" ht="14.25" customHeight="1">
      <c r="A35" s="326">
        <f t="shared" si="0"/>
        <v>24</v>
      </c>
      <c r="B35" s="325" t="s">
        <v>1641</v>
      </c>
      <c r="C35" s="325" t="s">
        <v>1642</v>
      </c>
      <c r="D35" s="325" t="s">
        <v>1643</v>
      </c>
      <c r="E35" s="325" t="s">
        <v>1573</v>
      </c>
      <c r="F35" s="325" t="s">
        <v>1644</v>
      </c>
      <c r="G35" s="325" t="s">
        <v>1645</v>
      </c>
      <c r="H35" s="325" t="s">
        <v>1646</v>
      </c>
      <c r="I35" s="325" t="s">
        <v>1647</v>
      </c>
      <c r="J35" s="327">
        <v>884420186816</v>
      </c>
      <c r="K35" s="327" t="s">
        <v>1520</v>
      </c>
      <c r="L35" s="328">
        <v>248.49</v>
      </c>
      <c r="M35" s="329">
        <v>248.49</v>
      </c>
      <c r="N35" s="328">
        <v>0</v>
      </c>
      <c r="O35" s="329">
        <v>0</v>
      </c>
      <c r="P35" s="330">
        <v>0</v>
      </c>
      <c r="Q35" s="318" t="s">
        <v>1642</v>
      </c>
      <c r="R35" s="331"/>
      <c r="S35" s="318"/>
      <c r="T35" s="325" t="str">
        <f t="shared" si="1"/>
        <v>CE260A</v>
      </c>
      <c r="U35" s="325" t="str">
        <f t="shared" si="1"/>
        <v>647A</v>
      </c>
      <c r="V35" s="325" t="str">
        <f t="shared" si="2"/>
        <v>GJ</v>
      </c>
      <c r="W35" s="325" t="str">
        <f t="shared" si="3"/>
        <v>HP 647A originele zwarte LaserJet tonercartridge</v>
      </c>
      <c r="X35" s="325" t="str">
        <f t="shared" si="4"/>
        <v>HP Color LaserJet CP4025/CP4525</v>
      </c>
      <c r="Y35" s="327">
        <f t="shared" si="5"/>
        <v>884420186816</v>
      </c>
      <c r="Z35" s="327" t="str">
        <f t="shared" si="5"/>
        <v/>
      </c>
      <c r="AA35" s="328">
        <f t="shared" si="6"/>
        <v>248.49</v>
      </c>
      <c r="AB35" s="329">
        <f t="shared" si="7"/>
        <v>248.49</v>
      </c>
      <c r="AC35" s="330">
        <f t="shared" si="8"/>
        <v>0</v>
      </c>
      <c r="AE35" s="267" t="s">
        <v>1248</v>
      </c>
      <c r="AF35" s="267" t="s">
        <v>1248</v>
      </c>
      <c r="AG35" s="332" t="s">
        <v>1566</v>
      </c>
      <c r="AH35" s="267" t="s">
        <v>1579</v>
      </c>
      <c r="AI35" s="267" t="s">
        <v>1248</v>
      </c>
      <c r="AJ35" s="266"/>
      <c r="AK35" s="266"/>
    </row>
    <row r="36" spans="1:37" ht="14.25" customHeight="1">
      <c r="A36" s="326">
        <f t="shared" si="0"/>
        <v>25</v>
      </c>
      <c r="B36" s="325" t="s">
        <v>1648</v>
      </c>
      <c r="C36" s="325" t="s">
        <v>1649</v>
      </c>
      <c r="D36" s="325" t="s">
        <v>1650</v>
      </c>
      <c r="E36" s="325" t="s">
        <v>1573</v>
      </c>
      <c r="F36" s="325" t="s">
        <v>1651</v>
      </c>
      <c r="G36" s="325" t="s">
        <v>1652</v>
      </c>
      <c r="H36" s="325" t="s">
        <v>1653</v>
      </c>
      <c r="I36" s="325" t="s">
        <v>1654</v>
      </c>
      <c r="J36" s="327">
        <v>884420186823</v>
      </c>
      <c r="K36" s="327" t="s">
        <v>1520</v>
      </c>
      <c r="L36" s="328">
        <v>392.99</v>
      </c>
      <c r="M36" s="329">
        <v>392.99</v>
      </c>
      <c r="N36" s="328">
        <v>0</v>
      </c>
      <c r="O36" s="329">
        <v>0</v>
      </c>
      <c r="P36" s="330">
        <v>0</v>
      </c>
      <c r="Q36" s="318" t="s">
        <v>1649</v>
      </c>
      <c r="R36" s="331"/>
      <c r="S36" s="318"/>
      <c r="T36" s="325" t="str">
        <f t="shared" si="1"/>
        <v>CE260X</v>
      </c>
      <c r="U36" s="325" t="str">
        <f t="shared" si="1"/>
        <v>649X</v>
      </c>
      <c r="V36" s="325" t="str">
        <f t="shared" si="2"/>
        <v>GJ</v>
      </c>
      <c r="W36" s="325" t="str">
        <f t="shared" si="3"/>
        <v>HP 649X originele high-capacity zwarte LaserJet tonercartridge</v>
      </c>
      <c r="X36" s="325" t="str">
        <f t="shared" si="4"/>
        <v>HP Color LaserJet CP4525</v>
      </c>
      <c r="Y36" s="327">
        <f t="shared" si="5"/>
        <v>884420186823</v>
      </c>
      <c r="Z36" s="327" t="str">
        <f t="shared" si="5"/>
        <v/>
      </c>
      <c r="AA36" s="328">
        <f t="shared" si="6"/>
        <v>392.99</v>
      </c>
      <c r="AB36" s="329">
        <f t="shared" si="7"/>
        <v>392.99</v>
      </c>
      <c r="AC36" s="330">
        <f t="shared" si="8"/>
        <v>0</v>
      </c>
      <c r="AE36" s="267" t="s">
        <v>1248</v>
      </c>
      <c r="AF36" s="267" t="s">
        <v>1248</v>
      </c>
      <c r="AG36" s="332" t="s">
        <v>1566</v>
      </c>
      <c r="AH36" s="267" t="s">
        <v>1579</v>
      </c>
      <c r="AI36" s="267" t="s">
        <v>1248</v>
      </c>
      <c r="AJ36" s="266"/>
      <c r="AK36" s="266"/>
    </row>
    <row r="37" spans="1:37" ht="14.25" customHeight="1">
      <c r="A37" s="326">
        <f t="shared" si="0"/>
        <v>26</v>
      </c>
      <c r="B37" s="325" t="s">
        <v>1655</v>
      </c>
      <c r="C37" s="325" t="s">
        <v>1656</v>
      </c>
      <c r="D37" s="325" t="s">
        <v>1657</v>
      </c>
      <c r="E37" s="325" t="s">
        <v>1573</v>
      </c>
      <c r="F37" s="325" t="s">
        <v>1658</v>
      </c>
      <c r="G37" s="325" t="s">
        <v>1659</v>
      </c>
      <c r="H37" s="325" t="s">
        <v>1660</v>
      </c>
      <c r="I37" s="325" t="s">
        <v>1647</v>
      </c>
      <c r="J37" s="327">
        <v>884420186847</v>
      </c>
      <c r="K37" s="327" t="s">
        <v>1520</v>
      </c>
      <c r="L37" s="328">
        <v>449.99</v>
      </c>
      <c r="M37" s="329">
        <v>449.99</v>
      </c>
      <c r="N37" s="328">
        <v>0</v>
      </c>
      <c r="O37" s="329">
        <v>0</v>
      </c>
      <c r="P37" s="330">
        <v>0</v>
      </c>
      <c r="Q37" s="318" t="s">
        <v>1656</v>
      </c>
      <c r="R37" s="331"/>
      <c r="S37" s="318"/>
      <c r="T37" s="325" t="str">
        <f t="shared" si="1"/>
        <v>CE261A</v>
      </c>
      <c r="U37" s="325" t="str">
        <f t="shared" si="1"/>
        <v>648A</v>
      </c>
      <c r="V37" s="325" t="str">
        <f t="shared" si="2"/>
        <v>GJ</v>
      </c>
      <c r="W37" s="325" t="str">
        <f t="shared" si="3"/>
        <v>HP 648A originele cyaan LaserJet tonercartridge</v>
      </c>
      <c r="X37" s="325" t="str">
        <f t="shared" si="4"/>
        <v>HP Color LaserJet CP4025/CP4525</v>
      </c>
      <c r="Y37" s="327">
        <f t="shared" si="5"/>
        <v>884420186847</v>
      </c>
      <c r="Z37" s="327" t="str">
        <f t="shared" si="5"/>
        <v/>
      </c>
      <c r="AA37" s="328">
        <f t="shared" si="6"/>
        <v>449.99</v>
      </c>
      <c r="AB37" s="329">
        <f t="shared" si="7"/>
        <v>449.99</v>
      </c>
      <c r="AC37" s="330">
        <f t="shared" si="8"/>
        <v>0</v>
      </c>
      <c r="AE37" s="267" t="s">
        <v>1248</v>
      </c>
      <c r="AF37" s="267" t="s">
        <v>1248</v>
      </c>
      <c r="AG37" s="332" t="s">
        <v>1566</v>
      </c>
      <c r="AH37" s="267" t="s">
        <v>1579</v>
      </c>
      <c r="AI37" s="267" t="s">
        <v>1248</v>
      </c>
      <c r="AJ37" s="266"/>
      <c r="AK37" s="266"/>
    </row>
    <row r="38" spans="1:37" ht="14.25" customHeight="1">
      <c r="A38" s="326">
        <f t="shared" si="0"/>
        <v>27</v>
      </c>
      <c r="B38" s="325" t="s">
        <v>1661</v>
      </c>
      <c r="C38" s="325" t="s">
        <v>1656</v>
      </c>
      <c r="D38" s="325" t="s">
        <v>1657</v>
      </c>
      <c r="E38" s="325" t="s">
        <v>1573</v>
      </c>
      <c r="F38" s="325" t="s">
        <v>1662</v>
      </c>
      <c r="G38" s="325" t="s">
        <v>1663</v>
      </c>
      <c r="H38" s="325" t="s">
        <v>1664</v>
      </c>
      <c r="I38" s="325" t="s">
        <v>1647</v>
      </c>
      <c r="J38" s="327">
        <v>884420186854</v>
      </c>
      <c r="K38" s="327" t="s">
        <v>1520</v>
      </c>
      <c r="L38" s="328">
        <v>449.99</v>
      </c>
      <c r="M38" s="329">
        <v>449.99</v>
      </c>
      <c r="N38" s="328">
        <v>0</v>
      </c>
      <c r="O38" s="329">
        <v>0</v>
      </c>
      <c r="P38" s="330">
        <v>0</v>
      </c>
      <c r="Q38" s="318" t="s">
        <v>1656</v>
      </c>
      <c r="R38" s="331"/>
      <c r="S38" s="318"/>
      <c r="T38" s="325" t="str">
        <f t="shared" si="1"/>
        <v>CE262A</v>
      </c>
      <c r="U38" s="325" t="str">
        <f t="shared" si="1"/>
        <v>648A</v>
      </c>
      <c r="V38" s="325" t="str">
        <f t="shared" si="2"/>
        <v>GJ</v>
      </c>
      <c r="W38" s="325" t="str">
        <f t="shared" si="3"/>
        <v>HP 648A originele gele LaserJet tonercartridge</v>
      </c>
      <c r="X38" s="325" t="str">
        <f t="shared" si="4"/>
        <v>HP Color LaserJet CP4025/CP4525</v>
      </c>
      <c r="Y38" s="327">
        <f t="shared" si="5"/>
        <v>884420186854</v>
      </c>
      <c r="Z38" s="327" t="str">
        <f t="shared" si="5"/>
        <v/>
      </c>
      <c r="AA38" s="328">
        <f t="shared" si="6"/>
        <v>449.99</v>
      </c>
      <c r="AB38" s="329">
        <f t="shared" si="7"/>
        <v>449.99</v>
      </c>
      <c r="AC38" s="330">
        <f t="shared" si="8"/>
        <v>0</v>
      </c>
      <c r="AE38" s="267" t="s">
        <v>1248</v>
      </c>
      <c r="AF38" s="267" t="s">
        <v>1248</v>
      </c>
      <c r="AG38" s="332" t="s">
        <v>1566</v>
      </c>
      <c r="AH38" s="267" t="s">
        <v>1579</v>
      </c>
      <c r="AI38" s="267" t="s">
        <v>1248</v>
      </c>
      <c r="AJ38" s="266"/>
      <c r="AK38" s="266"/>
    </row>
    <row r="39" spans="1:37" ht="14.25" customHeight="1">
      <c r="A39" s="326">
        <f t="shared" si="0"/>
        <v>28</v>
      </c>
      <c r="B39" s="325" t="s">
        <v>1665</v>
      </c>
      <c r="C39" s="325" t="s">
        <v>1656</v>
      </c>
      <c r="D39" s="325" t="s">
        <v>1657</v>
      </c>
      <c r="E39" s="325" t="s">
        <v>1573</v>
      </c>
      <c r="F39" s="325" t="s">
        <v>1666</v>
      </c>
      <c r="G39" s="325" t="s">
        <v>1667</v>
      </c>
      <c r="H39" s="325" t="s">
        <v>1668</v>
      </c>
      <c r="I39" s="325" t="s">
        <v>1647</v>
      </c>
      <c r="J39" s="327">
        <v>884420186861</v>
      </c>
      <c r="K39" s="327" t="s">
        <v>1520</v>
      </c>
      <c r="L39" s="328">
        <v>449.99</v>
      </c>
      <c r="M39" s="329">
        <v>449.99</v>
      </c>
      <c r="N39" s="328">
        <v>0</v>
      </c>
      <c r="O39" s="329">
        <v>0</v>
      </c>
      <c r="P39" s="330">
        <v>0</v>
      </c>
      <c r="Q39" s="318" t="s">
        <v>1656</v>
      </c>
      <c r="R39" s="331"/>
      <c r="S39" s="318"/>
      <c r="T39" s="325" t="str">
        <f t="shared" si="1"/>
        <v>CE263A</v>
      </c>
      <c r="U39" s="325" t="str">
        <f t="shared" si="1"/>
        <v>648A</v>
      </c>
      <c r="V39" s="325" t="str">
        <f t="shared" si="2"/>
        <v>GJ</v>
      </c>
      <c r="W39" s="325" t="str">
        <f t="shared" si="3"/>
        <v>HP 648A originele magenta LaserJet tonercartridge</v>
      </c>
      <c r="X39" s="325" t="str">
        <f t="shared" si="4"/>
        <v>HP Color LaserJet CP4025/CP4525</v>
      </c>
      <c r="Y39" s="327">
        <f t="shared" si="5"/>
        <v>884420186861</v>
      </c>
      <c r="Z39" s="327" t="str">
        <f t="shared" si="5"/>
        <v/>
      </c>
      <c r="AA39" s="328">
        <f t="shared" si="6"/>
        <v>449.99</v>
      </c>
      <c r="AB39" s="329">
        <f t="shared" si="7"/>
        <v>449.99</v>
      </c>
      <c r="AC39" s="330">
        <f t="shared" si="8"/>
        <v>0</v>
      </c>
      <c r="AE39" s="267" t="s">
        <v>1248</v>
      </c>
      <c r="AF39" s="267" t="s">
        <v>1248</v>
      </c>
      <c r="AG39" s="332" t="s">
        <v>1566</v>
      </c>
      <c r="AH39" s="267" t="s">
        <v>1579</v>
      </c>
      <c r="AI39" s="267" t="s">
        <v>1248</v>
      </c>
      <c r="AK39" s="266"/>
    </row>
    <row r="40" spans="1:37" ht="14.25" customHeight="1">
      <c r="A40" s="326">
        <f t="shared" si="0"/>
        <v>29</v>
      </c>
      <c r="B40" s="325" t="s">
        <v>1669</v>
      </c>
      <c r="C40" s="325" t="s">
        <v>1670</v>
      </c>
      <c r="D40" s="325" t="s">
        <v>1671</v>
      </c>
      <c r="E40" s="325" t="s">
        <v>1573</v>
      </c>
      <c r="F40" s="325" t="s">
        <v>1672</v>
      </c>
      <c r="G40" s="325" t="s">
        <v>1673</v>
      </c>
      <c r="H40" s="325" t="s">
        <v>1674</v>
      </c>
      <c r="I40" s="325" t="s">
        <v>1675</v>
      </c>
      <c r="J40" s="327">
        <v>884420186830</v>
      </c>
      <c r="K40" s="327" t="s">
        <v>1520</v>
      </c>
      <c r="L40" s="328">
        <v>316.49</v>
      </c>
      <c r="M40" s="329">
        <v>316.49</v>
      </c>
      <c r="N40" s="328">
        <v>0</v>
      </c>
      <c r="O40" s="329">
        <v>0</v>
      </c>
      <c r="P40" s="330">
        <v>0</v>
      </c>
      <c r="Q40" s="318" t="s">
        <v>1670</v>
      </c>
      <c r="R40" s="331"/>
      <c r="S40" s="318"/>
      <c r="T40" s="325" t="str">
        <f t="shared" si="1"/>
        <v>CE264X</v>
      </c>
      <c r="U40" s="325" t="str">
        <f t="shared" si="1"/>
        <v>646X</v>
      </c>
      <c r="V40" s="325" t="str">
        <f t="shared" si="2"/>
        <v>GJ</v>
      </c>
      <c r="W40" s="325" t="str">
        <f t="shared" si="3"/>
        <v>HP 646X originele high-capacity zwarte LaserJet tonercartridge</v>
      </c>
      <c r="X40" s="325" t="str">
        <f t="shared" si="4"/>
        <v>HP Color Laser Jet CM4540MFP / HP Color Laser Jet CP4525MFP</v>
      </c>
      <c r="Y40" s="327">
        <f t="shared" si="5"/>
        <v>884420186830</v>
      </c>
      <c r="Z40" s="327" t="str">
        <f t="shared" si="5"/>
        <v/>
      </c>
      <c r="AA40" s="328">
        <f t="shared" si="6"/>
        <v>316.49</v>
      </c>
      <c r="AB40" s="329">
        <f t="shared" si="7"/>
        <v>316.49</v>
      </c>
      <c r="AC40" s="330">
        <f t="shared" si="8"/>
        <v>0</v>
      </c>
      <c r="AE40" s="267" t="s">
        <v>1248</v>
      </c>
      <c r="AF40" s="267" t="s">
        <v>1248</v>
      </c>
      <c r="AG40" s="332" t="s">
        <v>1566</v>
      </c>
      <c r="AH40" s="267" t="s">
        <v>1579</v>
      </c>
      <c r="AI40" s="267" t="s">
        <v>1248</v>
      </c>
      <c r="AK40" s="266"/>
    </row>
    <row r="41" spans="1:37" ht="14.25" customHeight="1">
      <c r="A41" s="326">
        <f t="shared" si="0"/>
        <v>30</v>
      </c>
      <c r="B41" s="325" t="s">
        <v>1676</v>
      </c>
      <c r="C41" s="325" t="s">
        <v>1677</v>
      </c>
      <c r="D41" s="325" t="s">
        <v>1678</v>
      </c>
      <c r="E41" s="325" t="s">
        <v>1573</v>
      </c>
      <c r="F41" s="325" t="s">
        <v>1679</v>
      </c>
      <c r="G41" s="325" t="s">
        <v>1680</v>
      </c>
      <c r="H41" s="325" t="s">
        <v>1681</v>
      </c>
      <c r="I41" s="325" t="s">
        <v>1682</v>
      </c>
      <c r="J41" s="327">
        <v>884962517758</v>
      </c>
      <c r="K41" s="327" t="s">
        <v>1520</v>
      </c>
      <c r="L41" s="328">
        <v>268.49</v>
      </c>
      <c r="M41" s="329">
        <v>268.49</v>
      </c>
      <c r="N41" s="328">
        <v>0</v>
      </c>
      <c r="O41" s="329">
        <v>0</v>
      </c>
      <c r="P41" s="330">
        <v>0</v>
      </c>
      <c r="Q41" s="318" t="s">
        <v>1677</v>
      </c>
      <c r="R41" s="331"/>
      <c r="S41" s="318"/>
      <c r="T41" s="325" t="str">
        <f t="shared" si="1"/>
        <v>CE390A</v>
      </c>
      <c r="U41" s="325" t="str">
        <f t="shared" si="1"/>
        <v>90A</v>
      </c>
      <c r="V41" s="325" t="str">
        <f t="shared" si="2"/>
        <v>GJ</v>
      </c>
      <c r="W41" s="325" t="str">
        <f t="shared" si="3"/>
        <v>HP 90A originele zwarte LaserJet tonercartridge</v>
      </c>
      <c r="X41" s="325" t="str">
        <f t="shared" si="4"/>
        <v>HP 90A Black Toner Cartridge with Smart Printing Technology</v>
      </c>
      <c r="Y41" s="327">
        <f t="shared" si="5"/>
        <v>884962517758</v>
      </c>
      <c r="Z41" s="327" t="str">
        <f t="shared" si="5"/>
        <v/>
      </c>
      <c r="AA41" s="328">
        <f t="shared" si="6"/>
        <v>268.49</v>
      </c>
      <c r="AB41" s="329">
        <f t="shared" si="7"/>
        <v>268.49</v>
      </c>
      <c r="AC41" s="330">
        <f t="shared" si="8"/>
        <v>0</v>
      </c>
      <c r="AE41" s="267" t="s">
        <v>1248</v>
      </c>
      <c r="AF41" s="267" t="s">
        <v>1248</v>
      </c>
      <c r="AG41" s="332" t="s">
        <v>1566</v>
      </c>
      <c r="AH41" s="267" t="s">
        <v>1579</v>
      </c>
      <c r="AI41" s="267" t="s">
        <v>1248</v>
      </c>
      <c r="AK41" s="266"/>
    </row>
    <row r="42" spans="1:37" ht="14.25" customHeight="1">
      <c r="A42" s="326">
        <f t="shared" si="0"/>
        <v>31</v>
      </c>
      <c r="B42" s="325" t="s">
        <v>1683</v>
      </c>
      <c r="C42" s="325" t="s">
        <v>1684</v>
      </c>
      <c r="D42" s="325" t="s">
        <v>1678</v>
      </c>
      <c r="E42" s="325" t="s">
        <v>1573</v>
      </c>
      <c r="F42" s="325" t="s">
        <v>1685</v>
      </c>
      <c r="G42" s="325" t="s">
        <v>1686</v>
      </c>
      <c r="H42" s="325" t="s">
        <v>1687</v>
      </c>
      <c r="I42" s="325" t="s">
        <v>1688</v>
      </c>
      <c r="J42" s="327">
        <v>884962517765</v>
      </c>
      <c r="K42" s="327" t="s">
        <v>1520</v>
      </c>
      <c r="L42" s="328">
        <v>449.49</v>
      </c>
      <c r="M42" s="329">
        <v>449.49</v>
      </c>
      <c r="N42" s="328">
        <v>0</v>
      </c>
      <c r="O42" s="329">
        <v>0</v>
      </c>
      <c r="P42" s="330">
        <v>0</v>
      </c>
      <c r="Q42" s="318" t="s">
        <v>1684</v>
      </c>
      <c r="R42" s="331"/>
      <c r="S42" s="318"/>
      <c r="T42" s="325" t="str">
        <f t="shared" si="1"/>
        <v>CE390X</v>
      </c>
      <c r="U42" s="325" t="str">
        <f t="shared" si="1"/>
        <v>90X</v>
      </c>
      <c r="V42" s="325" t="str">
        <f t="shared" si="2"/>
        <v>GJ</v>
      </c>
      <c r="W42" s="325" t="str">
        <f t="shared" si="3"/>
        <v>HP 90X originele high-capacity zwarte LaserJet tonercartridge</v>
      </c>
      <c r="X42" s="325" t="str">
        <f t="shared" si="4"/>
        <v>HP 90X Black Toner Cartridge with Smart Printing Technology</v>
      </c>
      <c r="Y42" s="327">
        <f t="shared" si="5"/>
        <v>884962517765</v>
      </c>
      <c r="Z42" s="327" t="str">
        <f t="shared" si="5"/>
        <v/>
      </c>
      <c r="AA42" s="328">
        <f t="shared" si="6"/>
        <v>449.49</v>
      </c>
      <c r="AB42" s="329">
        <f t="shared" si="7"/>
        <v>449.49</v>
      </c>
      <c r="AC42" s="330">
        <f t="shared" si="8"/>
        <v>0</v>
      </c>
      <c r="AE42" s="267" t="s">
        <v>1248</v>
      </c>
      <c r="AF42" s="267" t="s">
        <v>1248</v>
      </c>
      <c r="AG42" s="332" t="s">
        <v>1566</v>
      </c>
      <c r="AH42" s="267" t="s">
        <v>1579</v>
      </c>
      <c r="AI42" s="267" t="s">
        <v>1248</v>
      </c>
    </row>
    <row r="43" spans="1:37" ht="14.25" customHeight="1">
      <c r="A43" s="326">
        <f t="shared" si="0"/>
        <v>32</v>
      </c>
      <c r="B43" s="325" t="s">
        <v>1689</v>
      </c>
      <c r="C43" s="325" t="s">
        <v>1684</v>
      </c>
      <c r="D43" s="325" t="s">
        <v>1678</v>
      </c>
      <c r="E43" s="325" t="s">
        <v>1573</v>
      </c>
      <c r="F43" s="325" t="s">
        <v>1690</v>
      </c>
      <c r="G43" s="325" t="s">
        <v>1691</v>
      </c>
      <c r="H43" s="325" t="s">
        <v>1692</v>
      </c>
      <c r="I43" s="325" t="s">
        <v>1693</v>
      </c>
      <c r="J43" s="327">
        <v>886112379650</v>
      </c>
      <c r="K43" s="327" t="s">
        <v>1520</v>
      </c>
      <c r="L43" s="328">
        <v>807.99</v>
      </c>
      <c r="M43" s="329">
        <v>807.99</v>
      </c>
      <c r="N43" s="328">
        <v>0</v>
      </c>
      <c r="O43" s="329">
        <v>0</v>
      </c>
      <c r="P43" s="330">
        <v>0</v>
      </c>
      <c r="Q43" s="318" t="s">
        <v>1684</v>
      </c>
      <c r="R43" s="331"/>
      <c r="S43" s="318"/>
      <c r="T43" s="325" t="str">
        <f t="shared" si="1"/>
        <v>CE390XD</v>
      </c>
      <c r="U43" s="325" t="str">
        <f t="shared" si="1"/>
        <v>90X</v>
      </c>
      <c r="V43" s="325" t="str">
        <f t="shared" si="2"/>
        <v>GJ</v>
      </c>
      <c r="W43" s="325" t="str">
        <f t="shared" si="3"/>
        <v>HP 90X originele high-capacity zwarte LaserJet tonercartridge, 2-pack</v>
      </c>
      <c r="X43" s="325" t="str">
        <f t="shared" si="4"/>
        <v>HP LaserJet Enterprise M4555 MFP series</v>
      </c>
      <c r="Y43" s="327">
        <f t="shared" si="5"/>
        <v>886112379650</v>
      </c>
      <c r="Z43" s="327" t="str">
        <f t="shared" si="5"/>
        <v/>
      </c>
      <c r="AA43" s="328">
        <f t="shared" si="6"/>
        <v>807.99</v>
      </c>
      <c r="AB43" s="329">
        <f t="shared" si="7"/>
        <v>807.99</v>
      </c>
      <c r="AC43" s="330">
        <f t="shared" si="8"/>
        <v>0</v>
      </c>
      <c r="AE43" s="267" t="s">
        <v>1248</v>
      </c>
      <c r="AF43" s="267" t="s">
        <v>1248</v>
      </c>
      <c r="AG43" s="332" t="s">
        <v>1566</v>
      </c>
      <c r="AH43" s="267" t="s">
        <v>1579</v>
      </c>
      <c r="AI43" s="267" t="s">
        <v>1248</v>
      </c>
    </row>
    <row r="44" spans="1:37" ht="14.25" customHeight="1">
      <c r="A44" s="326">
        <f t="shared" si="0"/>
        <v>33</v>
      </c>
      <c r="B44" s="325" t="s">
        <v>1694</v>
      </c>
      <c r="C44" s="325" t="s">
        <v>1695</v>
      </c>
      <c r="D44" s="325" t="s">
        <v>1696</v>
      </c>
      <c r="E44" s="325" t="s">
        <v>1573</v>
      </c>
      <c r="F44" s="325" t="s">
        <v>1697</v>
      </c>
      <c r="G44" s="325" t="s">
        <v>1698</v>
      </c>
      <c r="H44" s="325" t="s">
        <v>1699</v>
      </c>
      <c r="I44" s="325" t="s">
        <v>1700</v>
      </c>
      <c r="J44" s="327">
        <v>884962554555</v>
      </c>
      <c r="K44" s="327" t="s">
        <v>1520</v>
      </c>
      <c r="L44" s="328">
        <v>231.49</v>
      </c>
      <c r="M44" s="329">
        <v>231.49</v>
      </c>
      <c r="N44" s="328">
        <v>0</v>
      </c>
      <c r="O44" s="329">
        <v>0</v>
      </c>
      <c r="P44" s="330">
        <v>0</v>
      </c>
      <c r="Q44" s="318" t="s">
        <v>1695</v>
      </c>
      <c r="R44" s="331"/>
      <c r="S44" s="318"/>
      <c r="T44" s="325" t="str">
        <f t="shared" si="1"/>
        <v>CE400A</v>
      </c>
      <c r="U44" s="325" t="str">
        <f t="shared" si="1"/>
        <v>507A</v>
      </c>
      <c r="V44" s="325" t="str">
        <f t="shared" si="2"/>
        <v>GJ</v>
      </c>
      <c r="W44" s="325" t="str">
        <f t="shared" si="3"/>
        <v>HP 507A originele zwarte LaserJet tonercartridge</v>
      </c>
      <c r="X44" s="325" t="str">
        <f t="shared" si="4"/>
        <v>HP LaserJet Enterprise 500 color M551n</v>
      </c>
      <c r="Y44" s="327">
        <f t="shared" si="5"/>
        <v>884962554555</v>
      </c>
      <c r="Z44" s="327" t="str">
        <f t="shared" si="5"/>
        <v/>
      </c>
      <c r="AA44" s="328">
        <f t="shared" si="6"/>
        <v>231.49</v>
      </c>
      <c r="AB44" s="329">
        <f t="shared" si="7"/>
        <v>231.49</v>
      </c>
      <c r="AC44" s="330">
        <f t="shared" si="8"/>
        <v>0</v>
      </c>
      <c r="AE44" s="267" t="s">
        <v>1248</v>
      </c>
      <c r="AF44" s="267" t="s">
        <v>1248</v>
      </c>
      <c r="AG44" s="332" t="s">
        <v>1566</v>
      </c>
      <c r="AH44" s="267" t="s">
        <v>1579</v>
      </c>
      <c r="AI44" s="267" t="s">
        <v>1248</v>
      </c>
    </row>
    <row r="45" spans="1:37" ht="14.25" customHeight="1">
      <c r="A45" s="326">
        <f t="shared" si="0"/>
        <v>34</v>
      </c>
      <c r="B45" s="325" t="s">
        <v>1701</v>
      </c>
      <c r="C45" s="325" t="s">
        <v>1702</v>
      </c>
      <c r="D45" s="325" t="s">
        <v>1696</v>
      </c>
      <c r="E45" s="325" t="s">
        <v>1573</v>
      </c>
      <c r="F45" s="325" t="s">
        <v>1703</v>
      </c>
      <c r="G45" s="325" t="s">
        <v>1704</v>
      </c>
      <c r="H45" s="325" t="s">
        <v>1705</v>
      </c>
      <c r="I45" s="325" t="s">
        <v>1700</v>
      </c>
      <c r="J45" s="327">
        <v>884962554562</v>
      </c>
      <c r="K45" s="327" t="s">
        <v>1520</v>
      </c>
      <c r="L45" s="328">
        <v>311.99</v>
      </c>
      <c r="M45" s="329">
        <v>311.99</v>
      </c>
      <c r="N45" s="328">
        <v>0</v>
      </c>
      <c r="O45" s="329">
        <v>0</v>
      </c>
      <c r="P45" s="330">
        <v>0</v>
      </c>
      <c r="Q45" s="318" t="s">
        <v>1702</v>
      </c>
      <c r="R45" s="331"/>
      <c r="S45" s="318"/>
      <c r="T45" s="325" t="str">
        <f t="shared" si="1"/>
        <v>CE400X</v>
      </c>
      <c r="U45" s="325" t="str">
        <f t="shared" si="1"/>
        <v>507X</v>
      </c>
      <c r="V45" s="325" t="str">
        <f t="shared" si="2"/>
        <v>GJ</v>
      </c>
      <c r="W45" s="325" t="str">
        <f t="shared" si="3"/>
        <v>HP 507X originele high-capacity zwarte LaserJet tonercartridge</v>
      </c>
      <c r="X45" s="325" t="str">
        <f t="shared" si="4"/>
        <v>HP LaserJet Enterprise 500 color M551n</v>
      </c>
      <c r="Y45" s="327">
        <f t="shared" si="5"/>
        <v>884962554562</v>
      </c>
      <c r="Z45" s="327" t="str">
        <f t="shared" si="5"/>
        <v/>
      </c>
      <c r="AA45" s="328">
        <f t="shared" si="6"/>
        <v>311.99</v>
      </c>
      <c r="AB45" s="329">
        <f t="shared" si="7"/>
        <v>311.99</v>
      </c>
      <c r="AC45" s="330">
        <f t="shared" si="8"/>
        <v>0</v>
      </c>
      <c r="AE45" s="267" t="s">
        <v>1248</v>
      </c>
      <c r="AF45" s="267" t="s">
        <v>1248</v>
      </c>
      <c r="AG45" s="332" t="s">
        <v>1566</v>
      </c>
      <c r="AH45" s="267" t="s">
        <v>1579</v>
      </c>
      <c r="AI45" s="267" t="s">
        <v>1248</v>
      </c>
    </row>
    <row r="46" spans="1:37" ht="14.25" customHeight="1">
      <c r="A46" s="326">
        <f t="shared" si="0"/>
        <v>35</v>
      </c>
      <c r="B46" s="325" t="s">
        <v>1706</v>
      </c>
      <c r="C46" s="325" t="s">
        <v>1695</v>
      </c>
      <c r="D46" s="325" t="s">
        <v>1696</v>
      </c>
      <c r="E46" s="325" t="s">
        <v>1573</v>
      </c>
      <c r="F46" s="325" t="s">
        <v>1707</v>
      </c>
      <c r="G46" s="325" t="s">
        <v>1708</v>
      </c>
      <c r="H46" s="325" t="s">
        <v>1709</v>
      </c>
      <c r="I46" s="325" t="s">
        <v>1700</v>
      </c>
      <c r="J46" s="327">
        <v>884962554579</v>
      </c>
      <c r="K46" s="327" t="s">
        <v>1520</v>
      </c>
      <c r="L46" s="328">
        <v>344.99</v>
      </c>
      <c r="M46" s="329">
        <v>344.99</v>
      </c>
      <c r="N46" s="328">
        <v>0</v>
      </c>
      <c r="O46" s="329">
        <v>0</v>
      </c>
      <c r="P46" s="330">
        <v>0</v>
      </c>
      <c r="Q46" s="318" t="s">
        <v>1695</v>
      </c>
      <c r="R46" s="331"/>
      <c r="S46" s="318"/>
      <c r="T46" s="325" t="str">
        <f t="shared" si="1"/>
        <v>CE401A</v>
      </c>
      <c r="U46" s="325" t="str">
        <f t="shared" si="1"/>
        <v>507A</v>
      </c>
      <c r="V46" s="325" t="str">
        <f t="shared" si="2"/>
        <v>GJ</v>
      </c>
      <c r="W46" s="325" t="str">
        <f t="shared" si="3"/>
        <v>HP 507A originele cyaan LaserJet tonercartridge</v>
      </c>
      <c r="X46" s="325" t="str">
        <f t="shared" si="4"/>
        <v>HP LaserJet Enterprise 500 color M551n</v>
      </c>
      <c r="Y46" s="327">
        <f t="shared" si="5"/>
        <v>884962554579</v>
      </c>
      <c r="Z46" s="327" t="str">
        <f t="shared" si="5"/>
        <v/>
      </c>
      <c r="AA46" s="328">
        <f t="shared" si="6"/>
        <v>344.99</v>
      </c>
      <c r="AB46" s="329">
        <f t="shared" si="7"/>
        <v>344.99</v>
      </c>
      <c r="AC46" s="330">
        <f t="shared" si="8"/>
        <v>0</v>
      </c>
      <c r="AE46" s="267" t="s">
        <v>1248</v>
      </c>
      <c r="AF46" s="267" t="s">
        <v>1248</v>
      </c>
      <c r="AG46" s="332" t="s">
        <v>1566</v>
      </c>
      <c r="AH46" s="267" t="s">
        <v>1579</v>
      </c>
      <c r="AI46" s="267" t="s">
        <v>1248</v>
      </c>
      <c r="AJ46" s="266"/>
    </row>
    <row r="47" spans="1:37" ht="14.25" customHeight="1">
      <c r="A47" s="326">
        <f t="shared" si="0"/>
        <v>36</v>
      </c>
      <c r="B47" s="325" t="s">
        <v>1710</v>
      </c>
      <c r="C47" s="325" t="s">
        <v>1695</v>
      </c>
      <c r="D47" s="325" t="s">
        <v>1696</v>
      </c>
      <c r="E47" s="325" t="s">
        <v>1573</v>
      </c>
      <c r="F47" s="325" t="s">
        <v>1711</v>
      </c>
      <c r="G47" s="325" t="s">
        <v>1712</v>
      </c>
      <c r="H47" s="325" t="s">
        <v>1713</v>
      </c>
      <c r="I47" s="325" t="s">
        <v>1700</v>
      </c>
      <c r="J47" s="327">
        <v>884962554586</v>
      </c>
      <c r="K47" s="327" t="s">
        <v>1520</v>
      </c>
      <c r="L47" s="328">
        <v>344.99</v>
      </c>
      <c r="M47" s="329">
        <v>344.99</v>
      </c>
      <c r="N47" s="328">
        <v>0</v>
      </c>
      <c r="O47" s="329">
        <v>0</v>
      </c>
      <c r="P47" s="330">
        <v>0</v>
      </c>
      <c r="Q47" s="318" t="s">
        <v>1695</v>
      </c>
      <c r="R47" s="331"/>
      <c r="S47" s="318"/>
      <c r="T47" s="325" t="str">
        <f t="shared" si="1"/>
        <v>CE402A</v>
      </c>
      <c r="U47" s="325" t="str">
        <f t="shared" si="1"/>
        <v>507A</v>
      </c>
      <c r="V47" s="325" t="str">
        <f t="shared" si="2"/>
        <v>GJ</v>
      </c>
      <c r="W47" s="325" t="str">
        <f t="shared" si="3"/>
        <v>HP 507A originele gele LaserJet tonercartridge</v>
      </c>
      <c r="X47" s="325" t="str">
        <f t="shared" si="4"/>
        <v>HP LaserJet Enterprise 500 color M551n</v>
      </c>
      <c r="Y47" s="327">
        <f t="shared" si="5"/>
        <v>884962554586</v>
      </c>
      <c r="Z47" s="327" t="str">
        <f t="shared" si="5"/>
        <v/>
      </c>
      <c r="AA47" s="328">
        <f t="shared" si="6"/>
        <v>344.99</v>
      </c>
      <c r="AB47" s="329">
        <f t="shared" si="7"/>
        <v>344.99</v>
      </c>
      <c r="AC47" s="330">
        <f t="shared" si="8"/>
        <v>0</v>
      </c>
      <c r="AE47" s="267" t="s">
        <v>1248</v>
      </c>
      <c r="AF47" s="267" t="s">
        <v>1248</v>
      </c>
      <c r="AG47" s="332" t="s">
        <v>1566</v>
      </c>
      <c r="AH47" s="267" t="s">
        <v>1579</v>
      </c>
      <c r="AI47" s="267" t="s">
        <v>1248</v>
      </c>
      <c r="AJ47" s="266"/>
    </row>
    <row r="48" spans="1:37" ht="14.25" customHeight="1">
      <c r="A48" s="326">
        <f t="shared" si="0"/>
        <v>37</v>
      </c>
      <c r="B48" s="325" t="s">
        <v>1714</v>
      </c>
      <c r="C48" s="325" t="s">
        <v>1695</v>
      </c>
      <c r="D48" s="325" t="s">
        <v>1696</v>
      </c>
      <c r="E48" s="325" t="s">
        <v>1573</v>
      </c>
      <c r="F48" s="325" t="s">
        <v>1715</v>
      </c>
      <c r="G48" s="325" t="s">
        <v>1716</v>
      </c>
      <c r="H48" s="325" t="s">
        <v>1717</v>
      </c>
      <c r="I48" s="325" t="s">
        <v>1700</v>
      </c>
      <c r="J48" s="327">
        <v>884962554593</v>
      </c>
      <c r="K48" s="327" t="s">
        <v>1520</v>
      </c>
      <c r="L48" s="328">
        <v>344.99</v>
      </c>
      <c r="M48" s="329">
        <v>344.99</v>
      </c>
      <c r="N48" s="328">
        <v>0</v>
      </c>
      <c r="O48" s="329">
        <v>0</v>
      </c>
      <c r="P48" s="330">
        <v>0</v>
      </c>
      <c r="Q48" s="318" t="s">
        <v>1695</v>
      </c>
      <c r="R48" s="331"/>
      <c r="S48" s="318"/>
      <c r="T48" s="325" t="str">
        <f t="shared" si="1"/>
        <v>CE403A</v>
      </c>
      <c r="U48" s="325" t="str">
        <f t="shared" si="1"/>
        <v>507A</v>
      </c>
      <c r="V48" s="325" t="str">
        <f t="shared" si="2"/>
        <v>GJ</v>
      </c>
      <c r="W48" s="325" t="str">
        <f t="shared" si="3"/>
        <v>HP 507A originele magenta LaserJet tonercartridge</v>
      </c>
      <c r="X48" s="325" t="str">
        <f t="shared" si="4"/>
        <v>HP LaserJet Enterprise 500 color M551n</v>
      </c>
      <c r="Y48" s="327">
        <f t="shared" si="5"/>
        <v>884962554593</v>
      </c>
      <c r="Z48" s="327" t="str">
        <f t="shared" si="5"/>
        <v/>
      </c>
      <c r="AA48" s="328">
        <f t="shared" si="6"/>
        <v>344.99</v>
      </c>
      <c r="AB48" s="329">
        <f t="shared" si="7"/>
        <v>344.99</v>
      </c>
      <c r="AC48" s="330">
        <f t="shared" si="8"/>
        <v>0</v>
      </c>
      <c r="AE48" s="267" t="s">
        <v>1248</v>
      </c>
      <c r="AF48" s="267" t="s">
        <v>1248</v>
      </c>
      <c r="AG48" s="332" t="s">
        <v>1566</v>
      </c>
      <c r="AH48" s="267" t="s">
        <v>1579</v>
      </c>
      <c r="AI48" s="267" t="s">
        <v>1248</v>
      </c>
      <c r="AJ48" s="266"/>
    </row>
    <row r="49" spans="1:37" ht="14.25" customHeight="1">
      <c r="A49" s="326">
        <f t="shared" si="0"/>
        <v>38</v>
      </c>
      <c r="B49" s="325" t="s">
        <v>1718</v>
      </c>
      <c r="C49" s="325" t="s">
        <v>1719</v>
      </c>
      <c r="D49" s="325" t="s">
        <v>1720</v>
      </c>
      <c r="E49" s="325" t="s">
        <v>1573</v>
      </c>
      <c r="F49" s="325" t="s">
        <v>1721</v>
      </c>
      <c r="G49" s="325" t="s">
        <v>1722</v>
      </c>
      <c r="H49" s="325" t="s">
        <v>1723</v>
      </c>
      <c r="I49" s="325" t="s">
        <v>1724</v>
      </c>
      <c r="J49" s="327">
        <v>884962772348</v>
      </c>
      <c r="K49" s="327" t="s">
        <v>1520</v>
      </c>
      <c r="L49" s="328">
        <v>130.99</v>
      </c>
      <c r="M49" s="329">
        <v>130.99</v>
      </c>
      <c r="N49" s="328">
        <v>0</v>
      </c>
      <c r="O49" s="329">
        <v>0</v>
      </c>
      <c r="P49" s="330">
        <v>0</v>
      </c>
      <c r="Q49" s="318" t="s">
        <v>1719</v>
      </c>
      <c r="R49" s="331"/>
      <c r="S49" s="318"/>
      <c r="T49" s="325" t="str">
        <f t="shared" si="1"/>
        <v>CE410A</v>
      </c>
      <c r="U49" s="325" t="str">
        <f t="shared" si="1"/>
        <v>305A</v>
      </c>
      <c r="V49" s="325" t="str">
        <f t="shared" si="2"/>
        <v>GJ</v>
      </c>
      <c r="W49" s="325" t="str">
        <f t="shared" si="3"/>
        <v>HP 305A originele zwarte LaserJet tonercartridge</v>
      </c>
      <c r="X49" s="325" t="str">
        <f t="shared" si="4"/>
        <v>HP LaserJet Pro Color M451/M351 printers and M475/M375 color MFPs</v>
      </c>
      <c r="Y49" s="327">
        <f t="shared" si="5"/>
        <v>884962772348</v>
      </c>
      <c r="Z49" s="327" t="str">
        <f t="shared" si="5"/>
        <v/>
      </c>
      <c r="AA49" s="328">
        <f t="shared" si="6"/>
        <v>130.99</v>
      </c>
      <c r="AB49" s="329">
        <f t="shared" si="7"/>
        <v>130.99</v>
      </c>
      <c r="AC49" s="330">
        <f t="shared" si="8"/>
        <v>0</v>
      </c>
      <c r="AE49" s="267" t="s">
        <v>1248</v>
      </c>
      <c r="AF49" s="267" t="s">
        <v>1248</v>
      </c>
      <c r="AG49" s="332" t="s">
        <v>1566</v>
      </c>
      <c r="AH49" s="267" t="s">
        <v>1579</v>
      </c>
      <c r="AI49" s="267" t="s">
        <v>1248</v>
      </c>
      <c r="AJ49" s="266"/>
    </row>
    <row r="50" spans="1:37" ht="14.25" customHeight="1">
      <c r="A50" s="326">
        <f t="shared" si="0"/>
        <v>39</v>
      </c>
      <c r="B50" s="325" t="s">
        <v>1725</v>
      </c>
      <c r="C50" s="325" t="s">
        <v>1726</v>
      </c>
      <c r="D50" s="325" t="s">
        <v>1720</v>
      </c>
      <c r="E50" s="325" t="s">
        <v>1573</v>
      </c>
      <c r="F50" s="325" t="s">
        <v>1727</v>
      </c>
      <c r="G50" s="325" t="s">
        <v>1728</v>
      </c>
      <c r="H50" s="325" t="s">
        <v>1729</v>
      </c>
      <c r="I50" s="325" t="s">
        <v>1724</v>
      </c>
      <c r="J50" s="327">
        <v>884962772355</v>
      </c>
      <c r="K50" s="327" t="s">
        <v>1520</v>
      </c>
      <c r="L50" s="328">
        <v>160.49</v>
      </c>
      <c r="M50" s="329">
        <v>160.49</v>
      </c>
      <c r="N50" s="328">
        <v>0</v>
      </c>
      <c r="O50" s="329">
        <v>0</v>
      </c>
      <c r="P50" s="330">
        <v>0</v>
      </c>
      <c r="Q50" s="318" t="s">
        <v>1726</v>
      </c>
      <c r="R50" s="331"/>
      <c r="S50" s="318"/>
      <c r="T50" s="325" t="str">
        <f t="shared" si="1"/>
        <v>CE410X</v>
      </c>
      <c r="U50" s="325" t="str">
        <f t="shared" si="1"/>
        <v>305X</v>
      </c>
      <c r="V50" s="325" t="str">
        <f t="shared" si="2"/>
        <v>GJ</v>
      </c>
      <c r="W50" s="325" t="str">
        <f t="shared" si="3"/>
        <v>HP 305X originele high-capacity zwarte LaserJet tonercartridge</v>
      </c>
      <c r="X50" s="325" t="str">
        <f t="shared" si="4"/>
        <v>HP LaserJet Pro Color M451/M351 printers and M475/M375 color MFPs</v>
      </c>
      <c r="Y50" s="327">
        <f t="shared" si="5"/>
        <v>884962772355</v>
      </c>
      <c r="Z50" s="327" t="str">
        <f t="shared" si="5"/>
        <v/>
      </c>
      <c r="AA50" s="328">
        <f t="shared" si="6"/>
        <v>160.49</v>
      </c>
      <c r="AB50" s="329">
        <f t="shared" si="7"/>
        <v>160.49</v>
      </c>
      <c r="AC50" s="330">
        <f t="shared" si="8"/>
        <v>0</v>
      </c>
      <c r="AE50" s="267" t="s">
        <v>1248</v>
      </c>
      <c r="AF50" s="267" t="s">
        <v>1248</v>
      </c>
      <c r="AG50" s="332" t="s">
        <v>1566</v>
      </c>
      <c r="AH50" s="267" t="s">
        <v>1579</v>
      </c>
      <c r="AI50" s="267" t="s">
        <v>1248</v>
      </c>
      <c r="AJ50" s="266"/>
      <c r="AK50" s="266"/>
    </row>
    <row r="51" spans="1:37" ht="14.25" customHeight="1">
      <c r="A51" s="326">
        <f t="shared" si="0"/>
        <v>40</v>
      </c>
      <c r="B51" s="325" t="s">
        <v>1730</v>
      </c>
      <c r="C51" s="325" t="s">
        <v>1726</v>
      </c>
      <c r="D51" s="325" t="s">
        <v>1720</v>
      </c>
      <c r="E51" s="325" t="s">
        <v>1573</v>
      </c>
      <c r="F51" s="325" t="s">
        <v>1731</v>
      </c>
      <c r="G51" s="325" t="s">
        <v>1732</v>
      </c>
      <c r="H51" s="325" t="s">
        <v>1733</v>
      </c>
      <c r="I51" s="325" t="s">
        <v>1734</v>
      </c>
      <c r="J51" s="327">
        <v>887111315649</v>
      </c>
      <c r="K51" s="327" t="s">
        <v>1520</v>
      </c>
      <c r="L51" s="328">
        <v>288.99</v>
      </c>
      <c r="M51" s="329">
        <v>288.99</v>
      </c>
      <c r="N51" s="328">
        <v>0</v>
      </c>
      <c r="O51" s="329">
        <v>0</v>
      </c>
      <c r="P51" s="330">
        <v>0</v>
      </c>
      <c r="Q51" s="318" t="s">
        <v>1726</v>
      </c>
      <c r="R51" s="331"/>
      <c r="S51" s="318"/>
      <c r="T51" s="325" t="str">
        <f t="shared" si="1"/>
        <v>CE410XD</v>
      </c>
      <c r="U51" s="325" t="str">
        <f t="shared" si="1"/>
        <v>305X</v>
      </c>
      <c r="V51" s="325" t="str">
        <f t="shared" si="2"/>
        <v>GJ</v>
      </c>
      <c r="W51" s="325" t="str">
        <f t="shared" si="3"/>
        <v>HP 305X originele high-capacity zwarte LaserJet tonercartridge, 2-pack</v>
      </c>
      <c r="X51" s="325" t="str">
        <f t="shared" si="4"/>
        <v>HP Color Laserjet M351/M451/M375/M475 Printer Series</v>
      </c>
      <c r="Y51" s="327">
        <f t="shared" si="5"/>
        <v>887111315649</v>
      </c>
      <c r="Z51" s="327" t="str">
        <f t="shared" si="5"/>
        <v/>
      </c>
      <c r="AA51" s="328">
        <f t="shared" si="6"/>
        <v>288.99</v>
      </c>
      <c r="AB51" s="329">
        <f t="shared" si="7"/>
        <v>288.99</v>
      </c>
      <c r="AC51" s="330">
        <f t="shared" si="8"/>
        <v>0</v>
      </c>
      <c r="AE51" s="267" t="s">
        <v>1248</v>
      </c>
      <c r="AF51" s="267" t="s">
        <v>1248</v>
      </c>
      <c r="AG51" s="332" t="s">
        <v>1566</v>
      </c>
      <c r="AH51" s="267" t="s">
        <v>1579</v>
      </c>
      <c r="AI51" s="267" t="s">
        <v>1248</v>
      </c>
      <c r="AJ51" s="266"/>
      <c r="AK51" s="266"/>
    </row>
    <row r="52" spans="1:37" ht="14.25" customHeight="1">
      <c r="A52" s="326">
        <f t="shared" si="0"/>
        <v>41</v>
      </c>
      <c r="B52" s="325" t="s">
        <v>1735</v>
      </c>
      <c r="C52" s="325" t="s">
        <v>1719</v>
      </c>
      <c r="D52" s="325" t="s">
        <v>1720</v>
      </c>
      <c r="E52" s="325" t="s">
        <v>1573</v>
      </c>
      <c r="F52" s="325" t="s">
        <v>1736</v>
      </c>
      <c r="G52" s="325" t="s">
        <v>1737</v>
      </c>
      <c r="H52" s="325" t="s">
        <v>1738</v>
      </c>
      <c r="I52" s="325" t="s">
        <v>1724</v>
      </c>
      <c r="J52" s="327">
        <v>884962772362</v>
      </c>
      <c r="K52" s="327" t="s">
        <v>1520</v>
      </c>
      <c r="L52" s="328">
        <v>186.49</v>
      </c>
      <c r="M52" s="329">
        <v>186.49</v>
      </c>
      <c r="N52" s="328">
        <v>0</v>
      </c>
      <c r="O52" s="329">
        <v>0</v>
      </c>
      <c r="P52" s="330">
        <v>0</v>
      </c>
      <c r="Q52" s="318" t="s">
        <v>1719</v>
      </c>
      <c r="R52" s="331"/>
      <c r="S52" s="318"/>
      <c r="T52" s="325" t="str">
        <f t="shared" si="1"/>
        <v>CE411A</v>
      </c>
      <c r="U52" s="325" t="str">
        <f t="shared" si="1"/>
        <v>305A</v>
      </c>
      <c r="V52" s="325" t="str">
        <f t="shared" si="2"/>
        <v>GJ</v>
      </c>
      <c r="W52" s="325" t="str">
        <f t="shared" si="3"/>
        <v>HP 305A originele cyaan LaserJet tonercartridge</v>
      </c>
      <c r="X52" s="325" t="str">
        <f t="shared" si="4"/>
        <v>HP LaserJet Pro Color M451/M351 printers and M475/M375 color MFPs</v>
      </c>
      <c r="Y52" s="327">
        <f t="shared" si="5"/>
        <v>884962772362</v>
      </c>
      <c r="Z52" s="327" t="str">
        <f t="shared" si="5"/>
        <v/>
      </c>
      <c r="AA52" s="328">
        <f t="shared" si="6"/>
        <v>186.49</v>
      </c>
      <c r="AB52" s="329">
        <f t="shared" si="7"/>
        <v>186.49</v>
      </c>
      <c r="AC52" s="330">
        <f t="shared" si="8"/>
        <v>0</v>
      </c>
      <c r="AE52" s="267" t="s">
        <v>1248</v>
      </c>
      <c r="AF52" s="267" t="s">
        <v>1248</v>
      </c>
      <c r="AG52" s="332" t="s">
        <v>1566</v>
      </c>
      <c r="AH52" s="267" t="s">
        <v>1579</v>
      </c>
      <c r="AI52" s="267" t="s">
        <v>1248</v>
      </c>
      <c r="AJ52" s="266"/>
      <c r="AK52" s="266"/>
    </row>
    <row r="53" spans="1:37" ht="14.25" customHeight="1">
      <c r="A53" s="326">
        <f t="shared" si="0"/>
        <v>42</v>
      </c>
      <c r="B53" s="325" t="s">
        <v>1739</v>
      </c>
      <c r="C53" s="325" t="s">
        <v>1719</v>
      </c>
      <c r="D53" s="325" t="s">
        <v>1720</v>
      </c>
      <c r="E53" s="325" t="s">
        <v>1573</v>
      </c>
      <c r="F53" s="325" t="s">
        <v>1740</v>
      </c>
      <c r="G53" s="325" t="s">
        <v>1741</v>
      </c>
      <c r="H53" s="325" t="s">
        <v>1742</v>
      </c>
      <c r="I53" s="325" t="s">
        <v>1724</v>
      </c>
      <c r="J53" s="327">
        <v>884962772379</v>
      </c>
      <c r="K53" s="327" t="s">
        <v>1520</v>
      </c>
      <c r="L53" s="328">
        <v>186.49</v>
      </c>
      <c r="M53" s="329">
        <v>186.49</v>
      </c>
      <c r="N53" s="328">
        <v>0</v>
      </c>
      <c r="O53" s="329">
        <v>0</v>
      </c>
      <c r="P53" s="330">
        <v>0</v>
      </c>
      <c r="Q53" s="318" t="s">
        <v>1719</v>
      </c>
      <c r="R53" s="331"/>
      <c r="S53" s="318"/>
      <c r="T53" s="325" t="str">
        <f t="shared" si="1"/>
        <v>CE412A</v>
      </c>
      <c r="U53" s="325" t="str">
        <f t="shared" si="1"/>
        <v>305A</v>
      </c>
      <c r="V53" s="325" t="str">
        <f t="shared" si="2"/>
        <v>GJ</v>
      </c>
      <c r="W53" s="325" t="str">
        <f t="shared" si="3"/>
        <v>HP 305A originele gele LaserJet tonercartridge</v>
      </c>
      <c r="X53" s="325" t="str">
        <f t="shared" si="4"/>
        <v>HP LaserJet Pro Color M451/M351 printers and M475/M375 color MFPs</v>
      </c>
      <c r="Y53" s="327">
        <f t="shared" si="5"/>
        <v>884962772379</v>
      </c>
      <c r="Z53" s="327" t="str">
        <f t="shared" si="5"/>
        <v/>
      </c>
      <c r="AA53" s="328">
        <f t="shared" si="6"/>
        <v>186.49</v>
      </c>
      <c r="AB53" s="329">
        <f t="shared" si="7"/>
        <v>186.49</v>
      </c>
      <c r="AC53" s="330">
        <f t="shared" si="8"/>
        <v>0</v>
      </c>
      <c r="AE53" s="267" t="s">
        <v>1248</v>
      </c>
      <c r="AF53" s="267" t="s">
        <v>1248</v>
      </c>
      <c r="AG53" s="332" t="s">
        <v>1566</v>
      </c>
      <c r="AH53" s="267" t="s">
        <v>1579</v>
      </c>
      <c r="AI53" s="267" t="s">
        <v>1248</v>
      </c>
      <c r="AJ53" s="266"/>
      <c r="AK53" s="266"/>
    </row>
    <row r="54" spans="1:37" ht="14.25" customHeight="1">
      <c r="A54" s="326">
        <f t="shared" si="0"/>
        <v>43</v>
      </c>
      <c r="B54" s="325" t="s">
        <v>1743</v>
      </c>
      <c r="C54" s="325" t="s">
        <v>1719</v>
      </c>
      <c r="D54" s="325" t="s">
        <v>1720</v>
      </c>
      <c r="E54" s="325" t="s">
        <v>1573</v>
      </c>
      <c r="F54" s="325" t="s">
        <v>1744</v>
      </c>
      <c r="G54" s="325" t="s">
        <v>1745</v>
      </c>
      <c r="H54" s="325" t="s">
        <v>1746</v>
      </c>
      <c r="I54" s="325" t="s">
        <v>1724</v>
      </c>
      <c r="J54" s="327">
        <v>884962772386</v>
      </c>
      <c r="K54" s="327" t="s">
        <v>1520</v>
      </c>
      <c r="L54" s="328">
        <v>186.49</v>
      </c>
      <c r="M54" s="329">
        <v>186.49</v>
      </c>
      <c r="N54" s="328">
        <v>0</v>
      </c>
      <c r="O54" s="329">
        <v>0</v>
      </c>
      <c r="P54" s="330">
        <v>0</v>
      </c>
      <c r="Q54" s="318" t="s">
        <v>1719</v>
      </c>
      <c r="R54" s="331"/>
      <c r="S54" s="318"/>
      <c r="T54" s="325" t="str">
        <f t="shared" ref="T54:U85" si="9">B54</f>
        <v>CE413A</v>
      </c>
      <c r="U54" s="325" t="str">
        <f t="shared" si="9"/>
        <v>305A</v>
      </c>
      <c r="V54" s="325" t="str">
        <f t="shared" si="2"/>
        <v>GJ</v>
      </c>
      <c r="W54" s="325" t="str">
        <f t="shared" si="3"/>
        <v>HP 305A originele magenta LaserJet tonercartridge</v>
      </c>
      <c r="X54" s="325" t="str">
        <f t="shared" si="4"/>
        <v>HP LaserJet Pro Color M451/M351 printers and M475/M375 color MFPs</v>
      </c>
      <c r="Y54" s="327">
        <f t="shared" ref="Y54:Z85" si="10">J54</f>
        <v>884962772386</v>
      </c>
      <c r="Z54" s="327" t="str">
        <f t="shared" si="10"/>
        <v/>
      </c>
      <c r="AA54" s="328">
        <f t="shared" si="6"/>
        <v>186.49</v>
      </c>
      <c r="AB54" s="329">
        <f t="shared" si="7"/>
        <v>186.49</v>
      </c>
      <c r="AC54" s="330">
        <f t="shared" si="8"/>
        <v>0</v>
      </c>
      <c r="AE54" s="267" t="s">
        <v>1248</v>
      </c>
      <c r="AF54" s="267" t="s">
        <v>1248</v>
      </c>
      <c r="AG54" s="332" t="s">
        <v>1566</v>
      </c>
      <c r="AH54" s="267" t="s">
        <v>1579</v>
      </c>
      <c r="AI54" s="267" t="s">
        <v>1248</v>
      </c>
      <c r="AJ54" s="266"/>
      <c r="AK54" s="266"/>
    </row>
    <row r="55" spans="1:37" ht="14.25" customHeight="1">
      <c r="A55" s="326">
        <f t="shared" si="0"/>
        <v>44</v>
      </c>
      <c r="B55" s="325" t="s">
        <v>1747</v>
      </c>
      <c r="C55" s="325" t="s">
        <v>1748</v>
      </c>
      <c r="D55" s="325" t="s">
        <v>1749</v>
      </c>
      <c r="E55" s="325" t="s">
        <v>1573</v>
      </c>
      <c r="F55" s="325" t="s">
        <v>1750</v>
      </c>
      <c r="G55" s="325" t="s">
        <v>1751</v>
      </c>
      <c r="H55" s="325" t="s">
        <v>1752</v>
      </c>
      <c r="I55" s="325" t="s">
        <v>1753</v>
      </c>
      <c r="J55" s="327">
        <v>883585695775</v>
      </c>
      <c r="K55" s="327" t="s">
        <v>1520</v>
      </c>
      <c r="L55" s="328">
        <v>138.49</v>
      </c>
      <c r="M55" s="329">
        <v>138.49</v>
      </c>
      <c r="N55" s="328">
        <v>0</v>
      </c>
      <c r="O55" s="329">
        <v>0</v>
      </c>
      <c r="P55" s="330">
        <v>0</v>
      </c>
      <c r="Q55" s="318" t="s">
        <v>1748</v>
      </c>
      <c r="R55" s="331"/>
      <c r="S55" s="318"/>
      <c r="T55" s="325" t="str">
        <f t="shared" si="9"/>
        <v>CE505A</v>
      </c>
      <c r="U55" s="325" t="str">
        <f t="shared" si="9"/>
        <v>05A</v>
      </c>
      <c r="V55" s="325" t="str">
        <f t="shared" si="2"/>
        <v>GJ</v>
      </c>
      <c r="W55" s="325" t="str">
        <f t="shared" si="3"/>
        <v>HP 05A originele zwarte LaserJet tonercartridge</v>
      </c>
      <c r="X55" s="325" t="str">
        <f t="shared" si="4"/>
        <v>HP LaserJet P2035/P2055</v>
      </c>
      <c r="Y55" s="327">
        <f t="shared" si="10"/>
        <v>883585695775</v>
      </c>
      <c r="Z55" s="327" t="str">
        <f t="shared" si="10"/>
        <v/>
      </c>
      <c r="AA55" s="328">
        <f t="shared" si="6"/>
        <v>138.49</v>
      </c>
      <c r="AB55" s="329">
        <f t="shared" si="7"/>
        <v>138.49</v>
      </c>
      <c r="AC55" s="330">
        <f t="shared" si="8"/>
        <v>0</v>
      </c>
      <c r="AE55" s="267" t="s">
        <v>1248</v>
      </c>
      <c r="AF55" s="267" t="s">
        <v>1248</v>
      </c>
      <c r="AG55" s="332" t="s">
        <v>1566</v>
      </c>
      <c r="AH55" s="267" t="s">
        <v>1579</v>
      </c>
      <c r="AI55" s="267" t="s">
        <v>1248</v>
      </c>
      <c r="AK55" s="266"/>
    </row>
    <row r="56" spans="1:37" ht="14.25" customHeight="1">
      <c r="A56" s="326">
        <f t="shared" si="0"/>
        <v>45</v>
      </c>
      <c r="B56" s="325" t="s">
        <v>1754</v>
      </c>
      <c r="C56" s="325" t="s">
        <v>1748</v>
      </c>
      <c r="D56" s="325" t="s">
        <v>1749</v>
      </c>
      <c r="E56" s="325" t="s">
        <v>1573</v>
      </c>
      <c r="F56" s="325" t="s">
        <v>1755</v>
      </c>
      <c r="G56" s="325" t="s">
        <v>1756</v>
      </c>
      <c r="H56" s="325" t="s">
        <v>1757</v>
      </c>
      <c r="I56" s="325" t="s">
        <v>1758</v>
      </c>
      <c r="J56" s="327">
        <v>886111645091</v>
      </c>
      <c r="K56" s="327" t="s">
        <v>1520</v>
      </c>
      <c r="L56" s="328">
        <v>248.99</v>
      </c>
      <c r="M56" s="329">
        <v>248.99</v>
      </c>
      <c r="N56" s="328">
        <v>0</v>
      </c>
      <c r="O56" s="329">
        <v>0</v>
      </c>
      <c r="P56" s="330">
        <v>0</v>
      </c>
      <c r="Q56" s="318" t="s">
        <v>1748</v>
      </c>
      <c r="R56" s="331"/>
      <c r="S56" s="318"/>
      <c r="T56" s="325" t="str">
        <f t="shared" si="9"/>
        <v>CE505D</v>
      </c>
      <c r="U56" s="325" t="str">
        <f t="shared" si="9"/>
        <v>05A</v>
      </c>
      <c r="V56" s="325" t="str">
        <f t="shared" si="2"/>
        <v>GJ</v>
      </c>
      <c r="W56" s="325" t="str">
        <f t="shared" si="3"/>
        <v>HP 05A originele zwarte LaserJet tonercartridge, 2-pack</v>
      </c>
      <c r="X56" s="325" t="str">
        <f t="shared" si="4"/>
        <v>HP LJ P2035/P2055</v>
      </c>
      <c r="Y56" s="327">
        <f t="shared" si="10"/>
        <v>886111645091</v>
      </c>
      <c r="Z56" s="327" t="str">
        <f t="shared" si="10"/>
        <v/>
      </c>
      <c r="AA56" s="328">
        <f t="shared" si="6"/>
        <v>248.99</v>
      </c>
      <c r="AB56" s="329">
        <f t="shared" si="7"/>
        <v>248.99</v>
      </c>
      <c r="AC56" s="330">
        <f t="shared" si="8"/>
        <v>0</v>
      </c>
      <c r="AE56" s="267" t="s">
        <v>1248</v>
      </c>
      <c r="AF56" s="267" t="s">
        <v>1248</v>
      </c>
      <c r="AG56" s="332" t="s">
        <v>1566</v>
      </c>
      <c r="AH56" s="267" t="s">
        <v>1579</v>
      </c>
      <c r="AI56" s="267" t="s">
        <v>1248</v>
      </c>
      <c r="AK56" s="266"/>
    </row>
    <row r="57" spans="1:37" ht="14.25" customHeight="1">
      <c r="A57" s="326">
        <f t="shared" si="0"/>
        <v>46</v>
      </c>
      <c r="B57" s="325" t="s">
        <v>1759</v>
      </c>
      <c r="C57" s="325" t="s">
        <v>1760</v>
      </c>
      <c r="D57" s="325" t="s">
        <v>1749</v>
      </c>
      <c r="E57" s="325" t="s">
        <v>1573</v>
      </c>
      <c r="F57" s="325" t="s">
        <v>1761</v>
      </c>
      <c r="G57" s="325" t="s">
        <v>1762</v>
      </c>
      <c r="H57" s="325" t="s">
        <v>1763</v>
      </c>
      <c r="I57" s="325" t="s">
        <v>1764</v>
      </c>
      <c r="J57" s="327">
        <v>883585695782</v>
      </c>
      <c r="K57" s="327" t="s">
        <v>1520</v>
      </c>
      <c r="L57" s="328">
        <v>253.49</v>
      </c>
      <c r="M57" s="329">
        <v>253.49</v>
      </c>
      <c r="N57" s="328">
        <v>0</v>
      </c>
      <c r="O57" s="329">
        <v>0</v>
      </c>
      <c r="P57" s="330">
        <v>0</v>
      </c>
      <c r="Q57" s="318" t="s">
        <v>1760</v>
      </c>
      <c r="R57" s="331"/>
      <c r="S57" s="318"/>
      <c r="T57" s="325" t="str">
        <f t="shared" si="9"/>
        <v>CE505X</v>
      </c>
      <c r="U57" s="325" t="str">
        <f t="shared" si="9"/>
        <v>05X</v>
      </c>
      <c r="V57" s="325" t="str">
        <f t="shared" si="2"/>
        <v>GJ</v>
      </c>
      <c r="W57" s="325" t="str">
        <f t="shared" si="3"/>
        <v>HP 05X originele high-capacity zwarte LaserJet tonercartridge</v>
      </c>
      <c r="X57" s="325" t="str">
        <f t="shared" si="4"/>
        <v>HP LaserJet P2055</v>
      </c>
      <c r="Y57" s="327">
        <f t="shared" si="10"/>
        <v>883585695782</v>
      </c>
      <c r="Z57" s="327" t="str">
        <f t="shared" si="10"/>
        <v/>
      </c>
      <c r="AA57" s="328">
        <f t="shared" si="6"/>
        <v>253.49</v>
      </c>
      <c r="AB57" s="329">
        <f t="shared" si="7"/>
        <v>253.49</v>
      </c>
      <c r="AC57" s="330">
        <f t="shared" si="8"/>
        <v>0</v>
      </c>
      <c r="AE57" s="267" t="s">
        <v>1248</v>
      </c>
      <c r="AF57" s="267" t="s">
        <v>1248</v>
      </c>
      <c r="AG57" s="332" t="s">
        <v>1566</v>
      </c>
      <c r="AH57" s="267" t="s">
        <v>1579</v>
      </c>
      <c r="AI57" s="267" t="s">
        <v>1248</v>
      </c>
      <c r="AK57" s="266"/>
    </row>
    <row r="58" spans="1:37" ht="14.25" customHeight="1">
      <c r="A58" s="326">
        <f t="shared" si="0"/>
        <v>47</v>
      </c>
      <c r="B58" s="325" t="s">
        <v>1765</v>
      </c>
      <c r="C58" s="325" t="s">
        <v>1760</v>
      </c>
      <c r="D58" s="325" t="s">
        <v>1749</v>
      </c>
      <c r="E58" s="325" t="s">
        <v>1573</v>
      </c>
      <c r="F58" s="325" t="s">
        <v>1766</v>
      </c>
      <c r="G58" s="325" t="s">
        <v>1767</v>
      </c>
      <c r="H58" s="325" t="s">
        <v>1768</v>
      </c>
      <c r="I58" s="325" t="s">
        <v>1769</v>
      </c>
      <c r="J58" s="327">
        <v>884962660058</v>
      </c>
      <c r="K58" s="327" t="s">
        <v>1520</v>
      </c>
      <c r="L58" s="328">
        <v>456.49</v>
      </c>
      <c r="M58" s="329">
        <v>456.49</v>
      </c>
      <c r="N58" s="328">
        <v>0</v>
      </c>
      <c r="O58" s="329">
        <v>0</v>
      </c>
      <c r="P58" s="330">
        <v>0</v>
      </c>
      <c r="Q58" s="318" t="s">
        <v>1760</v>
      </c>
      <c r="R58" s="331"/>
      <c r="S58" s="318"/>
      <c r="T58" s="325" t="str">
        <f t="shared" si="9"/>
        <v>CE505XD</v>
      </c>
      <c r="U58" s="325" t="str">
        <f t="shared" si="9"/>
        <v>05X</v>
      </c>
      <c r="V58" s="325" t="str">
        <f t="shared" si="2"/>
        <v>GJ</v>
      </c>
      <c r="W58" s="325" t="str">
        <f t="shared" si="3"/>
        <v>HP 05X originele high-capacity zwarte LaserJet tonercartridge, 2-pack</v>
      </c>
      <c r="X58" s="325" t="str">
        <f t="shared" si="4"/>
        <v>HP LaserJet P2055/d/dn</v>
      </c>
      <c r="Y58" s="327">
        <f t="shared" si="10"/>
        <v>884962660058</v>
      </c>
      <c r="Z58" s="327" t="str">
        <f t="shared" si="10"/>
        <v/>
      </c>
      <c r="AA58" s="328">
        <f t="shared" si="6"/>
        <v>456.49</v>
      </c>
      <c r="AB58" s="329">
        <f t="shared" si="7"/>
        <v>456.49</v>
      </c>
      <c r="AC58" s="330">
        <f t="shared" si="8"/>
        <v>0</v>
      </c>
      <c r="AE58" s="267" t="s">
        <v>1248</v>
      </c>
      <c r="AF58" s="267" t="s">
        <v>1248</v>
      </c>
      <c r="AG58" s="332" t="s">
        <v>1566</v>
      </c>
      <c r="AH58" s="267" t="s">
        <v>1579</v>
      </c>
      <c r="AI58" s="267" t="s">
        <v>1248</v>
      </c>
      <c r="AK58" s="266"/>
    </row>
    <row r="59" spans="1:37" ht="14.25" customHeight="1">
      <c r="A59" s="326">
        <f t="shared" si="0"/>
        <v>48</v>
      </c>
      <c r="B59" s="325" t="s">
        <v>1770</v>
      </c>
      <c r="C59" s="325" t="s">
        <v>1771</v>
      </c>
      <c r="D59" s="325" t="s">
        <v>1671</v>
      </c>
      <c r="E59" s="325" t="s">
        <v>1573</v>
      </c>
      <c r="F59" s="325" t="s">
        <v>1772</v>
      </c>
      <c r="G59" s="325" t="s">
        <v>1773</v>
      </c>
      <c r="H59" s="325" t="s">
        <v>1774</v>
      </c>
      <c r="I59" s="325" t="s">
        <v>1775</v>
      </c>
      <c r="J59" s="327">
        <v>884962601303</v>
      </c>
      <c r="K59" s="327" t="s">
        <v>1520</v>
      </c>
      <c r="L59" s="328">
        <v>394.99</v>
      </c>
      <c r="M59" s="329">
        <v>394.99</v>
      </c>
      <c r="N59" s="328">
        <v>0</v>
      </c>
      <c r="O59" s="329">
        <v>0</v>
      </c>
      <c r="P59" s="330">
        <v>0</v>
      </c>
      <c r="Q59" s="318" t="s">
        <v>1771</v>
      </c>
      <c r="R59" s="331"/>
      <c r="S59" s="318"/>
      <c r="T59" s="325" t="str">
        <f t="shared" si="9"/>
        <v>CF031A</v>
      </c>
      <c r="U59" s="325" t="str">
        <f t="shared" si="9"/>
        <v>646A</v>
      </c>
      <c r="V59" s="325" t="str">
        <f t="shared" si="2"/>
        <v>GJ</v>
      </c>
      <c r="W59" s="325" t="str">
        <f t="shared" si="3"/>
        <v>HP 646A originele cyaan LaserJet tonercartridge</v>
      </c>
      <c r="X59" s="325" t="str">
        <f t="shared" si="4"/>
        <v>HP Color Laser Jet CM4540MFP</v>
      </c>
      <c r="Y59" s="327">
        <f t="shared" si="10"/>
        <v>884962601303</v>
      </c>
      <c r="Z59" s="327" t="str">
        <f t="shared" si="10"/>
        <v/>
      </c>
      <c r="AA59" s="328">
        <f t="shared" si="6"/>
        <v>394.99</v>
      </c>
      <c r="AB59" s="329">
        <f t="shared" si="7"/>
        <v>394.99</v>
      </c>
      <c r="AC59" s="330">
        <f t="shared" si="8"/>
        <v>0</v>
      </c>
      <c r="AE59" s="267" t="s">
        <v>1248</v>
      </c>
      <c r="AF59" s="267" t="s">
        <v>1248</v>
      </c>
      <c r="AG59" s="332" t="s">
        <v>1566</v>
      </c>
      <c r="AH59" s="267" t="s">
        <v>1579</v>
      </c>
      <c r="AI59" s="267" t="s">
        <v>1248</v>
      </c>
      <c r="AK59" s="266"/>
    </row>
    <row r="60" spans="1:37" ht="14.25" customHeight="1">
      <c r="A60" s="326">
        <f t="shared" si="0"/>
        <v>49</v>
      </c>
      <c r="B60" s="325" t="s">
        <v>1776</v>
      </c>
      <c r="C60" s="325" t="s">
        <v>1771</v>
      </c>
      <c r="D60" s="325" t="s">
        <v>1671</v>
      </c>
      <c r="E60" s="325" t="s">
        <v>1573</v>
      </c>
      <c r="F60" s="325" t="s">
        <v>1777</v>
      </c>
      <c r="G60" s="325" t="s">
        <v>1778</v>
      </c>
      <c r="H60" s="325" t="s">
        <v>1779</v>
      </c>
      <c r="I60" s="325" t="s">
        <v>1775</v>
      </c>
      <c r="J60" s="327">
        <v>884962601310</v>
      </c>
      <c r="K60" s="327" t="s">
        <v>1520</v>
      </c>
      <c r="L60" s="328">
        <v>394.99</v>
      </c>
      <c r="M60" s="329">
        <v>394.99</v>
      </c>
      <c r="N60" s="328">
        <v>0</v>
      </c>
      <c r="O60" s="329">
        <v>0</v>
      </c>
      <c r="P60" s="330">
        <v>0</v>
      </c>
      <c r="Q60" s="318" t="s">
        <v>1771</v>
      </c>
      <c r="R60" s="331"/>
      <c r="S60" s="318"/>
      <c r="T60" s="325" t="str">
        <f t="shared" si="9"/>
        <v>CF032A</v>
      </c>
      <c r="U60" s="325" t="str">
        <f t="shared" si="9"/>
        <v>646A</v>
      </c>
      <c r="V60" s="325" t="str">
        <f t="shared" si="2"/>
        <v>GJ</v>
      </c>
      <c r="W60" s="325" t="str">
        <f t="shared" si="3"/>
        <v>HP 646A originele gele LaserJet tonercartridge</v>
      </c>
      <c r="X60" s="325" t="str">
        <f t="shared" si="4"/>
        <v>HP Color Laser Jet CM4540MFP</v>
      </c>
      <c r="Y60" s="327">
        <f t="shared" si="10"/>
        <v>884962601310</v>
      </c>
      <c r="Z60" s="327" t="str">
        <f t="shared" si="10"/>
        <v/>
      </c>
      <c r="AA60" s="328">
        <f t="shared" si="6"/>
        <v>394.99</v>
      </c>
      <c r="AB60" s="329">
        <f t="shared" si="7"/>
        <v>394.99</v>
      </c>
      <c r="AC60" s="330">
        <f t="shared" si="8"/>
        <v>0</v>
      </c>
      <c r="AE60" s="267" t="s">
        <v>1248</v>
      </c>
      <c r="AF60" s="267" t="s">
        <v>1248</v>
      </c>
      <c r="AG60" s="332" t="s">
        <v>1566</v>
      </c>
      <c r="AH60" s="267" t="s">
        <v>1579</v>
      </c>
      <c r="AI60" s="267" t="s">
        <v>1248</v>
      </c>
      <c r="AK60" s="266"/>
    </row>
    <row r="61" spans="1:37" ht="14.25" customHeight="1">
      <c r="A61" s="326">
        <f t="shared" si="0"/>
        <v>50</v>
      </c>
      <c r="B61" s="333" t="s">
        <v>1780</v>
      </c>
      <c r="C61" s="325" t="s">
        <v>1771</v>
      </c>
      <c r="D61" s="325" t="s">
        <v>1671</v>
      </c>
      <c r="E61" s="325" t="s">
        <v>1573</v>
      </c>
      <c r="F61" s="325" t="s">
        <v>1781</v>
      </c>
      <c r="G61" s="325" t="s">
        <v>1782</v>
      </c>
      <c r="H61" s="325" t="s">
        <v>1783</v>
      </c>
      <c r="I61" s="325" t="s">
        <v>1775</v>
      </c>
      <c r="J61" s="327">
        <v>884962601327</v>
      </c>
      <c r="K61" s="327" t="s">
        <v>1520</v>
      </c>
      <c r="L61" s="328">
        <v>394.99</v>
      </c>
      <c r="M61" s="329">
        <v>394.99</v>
      </c>
      <c r="N61" s="328">
        <v>0</v>
      </c>
      <c r="O61" s="329">
        <v>0</v>
      </c>
      <c r="P61" s="330">
        <v>0</v>
      </c>
      <c r="Q61" s="318" t="s">
        <v>1771</v>
      </c>
      <c r="R61" s="331"/>
      <c r="S61" s="318"/>
      <c r="T61" s="325" t="str">
        <f t="shared" si="9"/>
        <v>CF033A</v>
      </c>
      <c r="U61" s="325" t="str">
        <f t="shared" si="9"/>
        <v>646A</v>
      </c>
      <c r="V61" s="325" t="str">
        <f t="shared" si="2"/>
        <v>GJ</v>
      </c>
      <c r="W61" s="325" t="str">
        <f t="shared" si="3"/>
        <v>HP 646A originele magenta LaserJet tonercartridge</v>
      </c>
      <c r="X61" s="325" t="str">
        <f t="shared" si="4"/>
        <v>HP Color Laser Jet CM4540MFP</v>
      </c>
      <c r="Y61" s="327">
        <f t="shared" si="10"/>
        <v>884962601327</v>
      </c>
      <c r="Z61" s="327" t="str">
        <f t="shared" si="10"/>
        <v/>
      </c>
      <c r="AA61" s="328">
        <f t="shared" si="6"/>
        <v>394.99</v>
      </c>
      <c r="AB61" s="329">
        <f t="shared" si="7"/>
        <v>394.99</v>
      </c>
      <c r="AC61" s="330">
        <f t="shared" si="8"/>
        <v>0</v>
      </c>
      <c r="AE61" s="267" t="s">
        <v>1248</v>
      </c>
      <c r="AF61" s="267" t="s">
        <v>1248</v>
      </c>
      <c r="AG61" s="332" t="s">
        <v>1566</v>
      </c>
      <c r="AH61" s="267" t="s">
        <v>1579</v>
      </c>
      <c r="AI61" s="267" t="s">
        <v>1248</v>
      </c>
      <c r="AK61" s="266"/>
    </row>
    <row r="62" spans="1:37" ht="14.25" customHeight="1">
      <c r="A62" s="326">
        <f t="shared" si="0"/>
        <v>51</v>
      </c>
      <c r="B62" s="325" t="s">
        <v>1784</v>
      </c>
      <c r="C62" s="325" t="s">
        <v>1785</v>
      </c>
      <c r="D62" s="325" t="s">
        <v>1786</v>
      </c>
      <c r="E62" s="325" t="s">
        <v>1573</v>
      </c>
      <c r="F62" s="325" t="s">
        <v>1787</v>
      </c>
      <c r="G62" s="325" t="s">
        <v>1788</v>
      </c>
      <c r="H62" s="325" t="s">
        <v>1789</v>
      </c>
      <c r="I62" s="325" t="s">
        <v>1790</v>
      </c>
      <c r="J62" s="327">
        <v>889296154761</v>
      </c>
      <c r="K62" s="327" t="s">
        <v>1520</v>
      </c>
      <c r="L62" s="328">
        <v>178.49</v>
      </c>
      <c r="M62" s="329">
        <v>178.49</v>
      </c>
      <c r="N62" s="328">
        <v>0</v>
      </c>
      <c r="O62" s="329">
        <v>0</v>
      </c>
      <c r="P62" s="330">
        <v>0</v>
      </c>
      <c r="Q62" s="318" t="s">
        <v>1785</v>
      </c>
      <c r="R62" s="331"/>
      <c r="S62" s="318"/>
      <c r="T62" s="325" t="str">
        <f t="shared" si="9"/>
        <v>CF226A</v>
      </c>
      <c r="U62" s="325" t="str">
        <f t="shared" si="9"/>
        <v>26A</v>
      </c>
      <c r="V62" s="325" t="str">
        <f t="shared" si="2"/>
        <v>GJ</v>
      </c>
      <c r="W62" s="325" t="str">
        <f t="shared" si="3"/>
        <v>HP 26A originele zwarte LaserJet tonercartridge</v>
      </c>
      <c r="X62" s="325" t="str">
        <f t="shared" si="4"/>
        <v>HP LaserJet Pro M402/MFP M426</v>
      </c>
      <c r="Y62" s="327">
        <f t="shared" si="10"/>
        <v>889296154761</v>
      </c>
      <c r="Z62" s="327" t="str">
        <f t="shared" si="10"/>
        <v/>
      </c>
      <c r="AA62" s="328">
        <f t="shared" si="6"/>
        <v>178.49</v>
      </c>
      <c r="AB62" s="329">
        <f t="shared" si="7"/>
        <v>178.49</v>
      </c>
      <c r="AC62" s="330">
        <f t="shared" si="8"/>
        <v>0</v>
      </c>
      <c r="AE62" s="267" t="s">
        <v>1248</v>
      </c>
      <c r="AF62" s="267" t="s">
        <v>1248</v>
      </c>
      <c r="AG62" s="332" t="s">
        <v>1566</v>
      </c>
      <c r="AH62" s="267" t="s">
        <v>1579</v>
      </c>
      <c r="AI62" s="267" t="s">
        <v>1248</v>
      </c>
      <c r="AK62" s="266"/>
    </row>
    <row r="63" spans="1:37" ht="14.25" customHeight="1">
      <c r="A63" s="326">
        <f t="shared" si="0"/>
        <v>52</v>
      </c>
      <c r="B63" s="325" t="s">
        <v>1791</v>
      </c>
      <c r="C63" s="325" t="s">
        <v>1792</v>
      </c>
      <c r="D63" s="325" t="s">
        <v>1786</v>
      </c>
      <c r="E63" s="325" t="s">
        <v>1573</v>
      </c>
      <c r="F63" s="325" t="s">
        <v>1793</v>
      </c>
      <c r="G63" s="325" t="s">
        <v>1794</v>
      </c>
      <c r="H63" s="325" t="s">
        <v>1795</v>
      </c>
      <c r="I63" s="325" t="s">
        <v>1790</v>
      </c>
      <c r="J63" s="327">
        <v>889296154778</v>
      </c>
      <c r="K63" s="327" t="s">
        <v>1520</v>
      </c>
      <c r="L63" s="328">
        <v>306.99</v>
      </c>
      <c r="M63" s="329">
        <v>306.99</v>
      </c>
      <c r="N63" s="328">
        <v>0</v>
      </c>
      <c r="O63" s="329">
        <v>0</v>
      </c>
      <c r="P63" s="330">
        <v>0</v>
      </c>
      <c r="Q63" s="318" t="s">
        <v>1792</v>
      </c>
      <c r="R63" s="331"/>
      <c r="S63" s="318"/>
      <c r="T63" s="325" t="str">
        <f t="shared" si="9"/>
        <v>CF226X</v>
      </c>
      <c r="U63" s="325" t="str">
        <f t="shared" si="9"/>
        <v>26X</v>
      </c>
      <c r="V63" s="325" t="str">
        <f t="shared" si="2"/>
        <v>GJ</v>
      </c>
      <c r="W63" s="325" t="str">
        <f t="shared" si="3"/>
        <v>HP 26X originele high-capacity zwarte LaserJet tonercartridge</v>
      </c>
      <c r="X63" s="325" t="str">
        <f t="shared" si="4"/>
        <v>HP LaserJet Pro M402/MFP M426</v>
      </c>
      <c r="Y63" s="327">
        <f t="shared" si="10"/>
        <v>889296154778</v>
      </c>
      <c r="Z63" s="327" t="str">
        <f t="shared" si="10"/>
        <v/>
      </c>
      <c r="AA63" s="328">
        <f t="shared" si="6"/>
        <v>306.99</v>
      </c>
      <c r="AB63" s="329">
        <f t="shared" si="7"/>
        <v>306.99</v>
      </c>
      <c r="AC63" s="330">
        <f t="shared" si="8"/>
        <v>0</v>
      </c>
      <c r="AE63" s="267" t="s">
        <v>1248</v>
      </c>
      <c r="AF63" s="267" t="s">
        <v>1248</v>
      </c>
      <c r="AG63" s="332" t="s">
        <v>1566</v>
      </c>
      <c r="AH63" s="267" t="s">
        <v>1579</v>
      </c>
      <c r="AI63" s="267" t="s">
        <v>1248</v>
      </c>
      <c r="AK63" s="266"/>
    </row>
    <row r="64" spans="1:37" ht="14.25" customHeight="1">
      <c r="A64" s="326">
        <f t="shared" si="0"/>
        <v>53</v>
      </c>
      <c r="B64" s="325" t="s">
        <v>1796</v>
      </c>
      <c r="C64" s="325" t="s">
        <v>1792</v>
      </c>
      <c r="D64" s="325" t="s">
        <v>1786</v>
      </c>
      <c r="E64" s="325" t="s">
        <v>1573</v>
      </c>
      <c r="F64" s="325" t="s">
        <v>1797</v>
      </c>
      <c r="G64" s="325" t="s">
        <v>1798</v>
      </c>
      <c r="H64" s="325" t="s">
        <v>1799</v>
      </c>
      <c r="I64" s="325" t="s">
        <v>1790</v>
      </c>
      <c r="J64" s="327">
        <v>190780576106</v>
      </c>
      <c r="K64" s="327" t="s">
        <v>1520</v>
      </c>
      <c r="L64" s="328">
        <v>552.49</v>
      </c>
      <c r="M64" s="329">
        <v>552.49</v>
      </c>
      <c r="N64" s="328">
        <v>0</v>
      </c>
      <c r="O64" s="329">
        <v>0</v>
      </c>
      <c r="P64" s="330">
        <v>0</v>
      </c>
      <c r="Q64" s="318" t="s">
        <v>1792</v>
      </c>
      <c r="R64" s="331"/>
      <c r="S64" s="318"/>
      <c r="T64" s="325" t="str">
        <f t="shared" si="9"/>
        <v>CF226XD</v>
      </c>
      <c r="U64" s="325" t="str">
        <f t="shared" si="9"/>
        <v>26X</v>
      </c>
      <c r="V64" s="325" t="str">
        <f t="shared" si="2"/>
        <v>GJ</v>
      </c>
      <c r="W64" s="325" t="str">
        <f t="shared" si="3"/>
        <v>HP 26X originele high-capacity zwarte LaserJet tonercartridges, 2-pack</v>
      </c>
      <c r="X64" s="325" t="str">
        <f t="shared" si="4"/>
        <v>HP LaserJet Pro M402/MFP M426</v>
      </c>
      <c r="Y64" s="327">
        <f t="shared" si="10"/>
        <v>190780576106</v>
      </c>
      <c r="Z64" s="327" t="str">
        <f t="shared" si="10"/>
        <v/>
      </c>
      <c r="AA64" s="328">
        <f t="shared" si="6"/>
        <v>552.49</v>
      </c>
      <c r="AB64" s="329">
        <f t="shared" si="7"/>
        <v>552.49</v>
      </c>
      <c r="AC64" s="330">
        <f t="shared" si="8"/>
        <v>0</v>
      </c>
      <c r="AE64" s="267" t="s">
        <v>1248</v>
      </c>
      <c r="AF64" s="267" t="s">
        <v>1248</v>
      </c>
      <c r="AG64" s="332" t="s">
        <v>1566</v>
      </c>
      <c r="AH64" s="267" t="s">
        <v>1579</v>
      </c>
      <c r="AI64" s="267" t="s">
        <v>1248</v>
      </c>
      <c r="AK64" s="266"/>
    </row>
    <row r="65" spans="1:37" ht="14.25" customHeight="1">
      <c r="A65" s="326">
        <f t="shared" si="0"/>
        <v>54</v>
      </c>
      <c r="B65" s="325" t="s">
        <v>1800</v>
      </c>
      <c r="C65" s="325" t="s">
        <v>1801</v>
      </c>
      <c r="D65" s="325" t="s">
        <v>1802</v>
      </c>
      <c r="E65" s="325" t="s">
        <v>1573</v>
      </c>
      <c r="F65" s="325" t="s">
        <v>1803</v>
      </c>
      <c r="G65" s="325" t="s">
        <v>1804</v>
      </c>
      <c r="H65" s="325" t="s">
        <v>1805</v>
      </c>
      <c r="I65" s="325" t="s">
        <v>1806</v>
      </c>
      <c r="J65" s="327">
        <v>889899204207</v>
      </c>
      <c r="K65" s="327" t="s">
        <v>1520</v>
      </c>
      <c r="L65" s="328">
        <v>273.49</v>
      </c>
      <c r="M65" s="329">
        <v>273.49</v>
      </c>
      <c r="N65" s="328">
        <v>0</v>
      </c>
      <c r="O65" s="329">
        <v>0</v>
      </c>
      <c r="P65" s="330">
        <v>0</v>
      </c>
      <c r="Q65" s="318" t="s">
        <v>1801</v>
      </c>
      <c r="R65" s="331"/>
      <c r="S65" s="318"/>
      <c r="T65" s="325" t="str">
        <f t="shared" si="9"/>
        <v>CF237A</v>
      </c>
      <c r="U65" s="325" t="str">
        <f t="shared" si="9"/>
        <v>37A</v>
      </c>
      <c r="V65" s="325" t="str">
        <f t="shared" si="2"/>
        <v>GJ</v>
      </c>
      <c r="W65" s="325" t="str">
        <f t="shared" si="3"/>
        <v>Originele HP 37A zwarte LaserJet tonercartridge</v>
      </c>
      <c r="X65" s="325" t="str">
        <f t="shared" si="4"/>
        <v>HP LaserJet Enterprise M607 / M608 / M609 / MFP M631 / MFP M632 / MFP M 633</v>
      </c>
      <c r="Y65" s="327">
        <f t="shared" si="10"/>
        <v>889899204207</v>
      </c>
      <c r="Z65" s="327" t="str">
        <f t="shared" si="10"/>
        <v/>
      </c>
      <c r="AA65" s="328">
        <f t="shared" si="6"/>
        <v>273.49</v>
      </c>
      <c r="AB65" s="329">
        <f t="shared" si="7"/>
        <v>273.49</v>
      </c>
      <c r="AC65" s="330">
        <f t="shared" si="8"/>
        <v>0</v>
      </c>
      <c r="AE65" s="267" t="s">
        <v>1248</v>
      </c>
      <c r="AF65" s="267" t="s">
        <v>1248</v>
      </c>
      <c r="AG65" s="332" t="s">
        <v>1566</v>
      </c>
      <c r="AH65" s="267" t="s">
        <v>1579</v>
      </c>
      <c r="AI65" s="267" t="s">
        <v>1248</v>
      </c>
      <c r="AJ65" s="266"/>
      <c r="AK65" s="266"/>
    </row>
    <row r="66" spans="1:37" ht="14.25" customHeight="1">
      <c r="A66" s="326">
        <f t="shared" si="0"/>
        <v>55</v>
      </c>
      <c r="B66" s="325" t="s">
        <v>1807</v>
      </c>
      <c r="C66" s="325" t="s">
        <v>1808</v>
      </c>
      <c r="D66" s="325" t="s">
        <v>1802</v>
      </c>
      <c r="E66" s="325" t="s">
        <v>1573</v>
      </c>
      <c r="F66" s="325" t="s">
        <v>1809</v>
      </c>
      <c r="G66" s="325" t="s">
        <v>1810</v>
      </c>
      <c r="H66" s="325" t="s">
        <v>1811</v>
      </c>
      <c r="I66" s="325" t="s">
        <v>1812</v>
      </c>
      <c r="J66" s="327">
        <v>889899204214</v>
      </c>
      <c r="K66" s="327" t="s">
        <v>1520</v>
      </c>
      <c r="L66" s="328">
        <v>419.49</v>
      </c>
      <c r="M66" s="329">
        <v>419.49</v>
      </c>
      <c r="N66" s="328">
        <v>0</v>
      </c>
      <c r="O66" s="329">
        <v>0</v>
      </c>
      <c r="P66" s="330">
        <v>0</v>
      </c>
      <c r="Q66" s="318" t="s">
        <v>1808</v>
      </c>
      <c r="R66" s="331"/>
      <c r="S66" s="318"/>
      <c r="T66" s="325" t="str">
        <f t="shared" si="9"/>
        <v>CF237X</v>
      </c>
      <c r="U66" s="325" t="str">
        <f t="shared" si="9"/>
        <v>37X</v>
      </c>
      <c r="V66" s="325" t="str">
        <f t="shared" si="2"/>
        <v>GJ</v>
      </c>
      <c r="W66" s="325" t="str">
        <f t="shared" si="3"/>
        <v>Originele HP 37X high-capacity zwarte LaserJet tonercartridge</v>
      </c>
      <c r="X66" s="325" t="str">
        <f t="shared" si="4"/>
        <v>HP LaserJet Enterprise M608 / M609 / MFP M631 / MFP M632 / MFP M 633</v>
      </c>
      <c r="Y66" s="327">
        <f t="shared" si="10"/>
        <v>889899204214</v>
      </c>
      <c r="Z66" s="327" t="str">
        <f t="shared" si="10"/>
        <v/>
      </c>
      <c r="AA66" s="328">
        <f t="shared" si="6"/>
        <v>419.49</v>
      </c>
      <c r="AB66" s="329">
        <f t="shared" si="7"/>
        <v>419.49</v>
      </c>
      <c r="AC66" s="330">
        <f t="shared" si="8"/>
        <v>0</v>
      </c>
      <c r="AE66" s="267" t="s">
        <v>1248</v>
      </c>
      <c r="AF66" s="267" t="s">
        <v>1248</v>
      </c>
      <c r="AG66" s="332" t="s">
        <v>1566</v>
      </c>
      <c r="AH66" s="267" t="s">
        <v>1579</v>
      </c>
      <c r="AI66" s="267" t="s">
        <v>1248</v>
      </c>
      <c r="AJ66" s="266"/>
      <c r="AK66" s="266"/>
    </row>
    <row r="67" spans="1:37" ht="14.25" customHeight="1">
      <c r="A67" s="326">
        <f t="shared" si="0"/>
        <v>56</v>
      </c>
      <c r="B67" s="325" t="s">
        <v>1813</v>
      </c>
      <c r="C67" s="325" t="s">
        <v>1814</v>
      </c>
      <c r="D67" s="325" t="s">
        <v>1802</v>
      </c>
      <c r="E67" s="325" t="s">
        <v>1573</v>
      </c>
      <c r="F67" s="325" t="s">
        <v>1815</v>
      </c>
      <c r="G67" s="325" t="s">
        <v>1816</v>
      </c>
      <c r="H67" s="325" t="s">
        <v>1817</v>
      </c>
      <c r="I67" s="325" t="s">
        <v>1812</v>
      </c>
      <c r="J67" s="327">
        <v>889899204221</v>
      </c>
      <c r="K67" s="327" t="s">
        <v>1520</v>
      </c>
      <c r="L67" s="328">
        <v>579.99</v>
      </c>
      <c r="M67" s="329">
        <v>579.99</v>
      </c>
      <c r="N67" s="328">
        <v>0</v>
      </c>
      <c r="O67" s="329">
        <v>0</v>
      </c>
      <c r="P67" s="330">
        <v>0</v>
      </c>
      <c r="Q67" s="318" t="s">
        <v>1814</v>
      </c>
      <c r="R67" s="331"/>
      <c r="S67" s="318"/>
      <c r="T67" s="325" t="str">
        <f t="shared" si="9"/>
        <v>CF237Y</v>
      </c>
      <c r="U67" s="325" t="str">
        <f t="shared" si="9"/>
        <v>37Y</v>
      </c>
      <c r="V67" s="325" t="str">
        <f t="shared" si="2"/>
        <v>GJ</v>
      </c>
      <c r="W67" s="325" t="str">
        <f t="shared" si="3"/>
        <v>Originele HP 37Y extra high-capacity zwarte LaserJet tonercartridge</v>
      </c>
      <c r="X67" s="325" t="str">
        <f t="shared" si="4"/>
        <v>HP LaserJet Enterprise M608 / M609 / MFP M631 / MFP M632 / MFP M 633</v>
      </c>
      <c r="Y67" s="327">
        <f t="shared" si="10"/>
        <v>889899204221</v>
      </c>
      <c r="Z67" s="327" t="str">
        <f t="shared" si="10"/>
        <v/>
      </c>
      <c r="AA67" s="328">
        <f t="shared" si="6"/>
        <v>579.99</v>
      </c>
      <c r="AB67" s="329">
        <f t="shared" si="7"/>
        <v>579.99</v>
      </c>
      <c r="AC67" s="330">
        <f t="shared" si="8"/>
        <v>0</v>
      </c>
      <c r="AE67" s="267" t="s">
        <v>1248</v>
      </c>
      <c r="AF67" s="267" t="s">
        <v>1248</v>
      </c>
      <c r="AG67" s="332" t="s">
        <v>1566</v>
      </c>
      <c r="AH67" s="267" t="s">
        <v>1579</v>
      </c>
      <c r="AI67" s="267" t="s">
        <v>1248</v>
      </c>
      <c r="AJ67" s="266"/>
      <c r="AK67" s="266"/>
    </row>
    <row r="68" spans="1:37" ht="14.25" customHeight="1">
      <c r="A68" s="326">
        <f t="shared" si="0"/>
        <v>57</v>
      </c>
      <c r="B68" s="325" t="s">
        <v>1818</v>
      </c>
      <c r="C68" s="325" t="s">
        <v>1819</v>
      </c>
      <c r="D68" s="325" t="s">
        <v>1820</v>
      </c>
      <c r="E68" s="325" t="s">
        <v>1573</v>
      </c>
      <c r="F68" s="325" t="s">
        <v>1821</v>
      </c>
      <c r="G68" s="325" t="s">
        <v>1822</v>
      </c>
      <c r="H68" s="325" t="s">
        <v>1823</v>
      </c>
      <c r="I68" s="325" t="s">
        <v>1824</v>
      </c>
      <c r="J68" s="327">
        <v>190780321348</v>
      </c>
      <c r="K68" s="327" t="s">
        <v>1520</v>
      </c>
      <c r="L68" s="328">
        <v>802.49</v>
      </c>
      <c r="M68" s="329">
        <v>802.49</v>
      </c>
      <c r="N68" s="328">
        <v>0</v>
      </c>
      <c r="O68" s="329">
        <v>0</v>
      </c>
      <c r="P68" s="330">
        <v>0</v>
      </c>
      <c r="Q68" s="318" t="s">
        <v>1819</v>
      </c>
      <c r="R68" s="331"/>
      <c r="S68" s="318"/>
      <c r="T68" s="325" t="str">
        <f t="shared" si="9"/>
        <v>CF252XM</v>
      </c>
      <c r="U68" s="325" t="str">
        <f t="shared" si="9"/>
        <v>410X</v>
      </c>
      <c r="V68" s="325" t="str">
        <f t="shared" si="2"/>
        <v>GJ</v>
      </c>
      <c r="W68" s="325" t="str">
        <f t="shared" si="3"/>
        <v>HP 410X originele high-capacity cyaan/magenta/gele LaserJet tonercartridges, 3-pack</v>
      </c>
      <c r="X68" s="325" t="str">
        <f t="shared" si="4"/>
        <v>HP Color LaserJet Pro M377/M452/MFP M477</v>
      </c>
      <c r="Y68" s="327">
        <f t="shared" si="10"/>
        <v>190780321348</v>
      </c>
      <c r="Z68" s="327" t="str">
        <f t="shared" si="10"/>
        <v/>
      </c>
      <c r="AA68" s="328">
        <f t="shared" si="6"/>
        <v>802.49</v>
      </c>
      <c r="AB68" s="329">
        <f t="shared" si="7"/>
        <v>802.49</v>
      </c>
      <c r="AC68" s="330">
        <f t="shared" si="8"/>
        <v>0</v>
      </c>
      <c r="AE68" s="267" t="s">
        <v>1248</v>
      </c>
      <c r="AF68" s="267" t="s">
        <v>1248</v>
      </c>
      <c r="AG68" s="332" t="s">
        <v>1566</v>
      </c>
      <c r="AH68" s="267" t="s">
        <v>1579</v>
      </c>
      <c r="AI68" s="267" t="s">
        <v>1248</v>
      </c>
      <c r="AJ68" s="266"/>
      <c r="AK68" s="266"/>
    </row>
    <row r="69" spans="1:37" ht="14.25" customHeight="1">
      <c r="A69" s="326">
        <f t="shared" si="0"/>
        <v>58</v>
      </c>
      <c r="B69" s="325" t="s">
        <v>1825</v>
      </c>
      <c r="C69" s="325" t="s">
        <v>1826</v>
      </c>
      <c r="D69" s="325" t="s">
        <v>1827</v>
      </c>
      <c r="E69" s="325" t="s">
        <v>1573</v>
      </c>
      <c r="F69" s="325" t="s">
        <v>1828</v>
      </c>
      <c r="G69" s="325" t="s">
        <v>1829</v>
      </c>
      <c r="H69" s="325" t="s">
        <v>1830</v>
      </c>
      <c r="I69" s="325" t="s">
        <v>1831</v>
      </c>
      <c r="J69" s="327">
        <v>192018046771</v>
      </c>
      <c r="K69" s="327" t="s">
        <v>1520</v>
      </c>
      <c r="L69" s="328">
        <v>151.99</v>
      </c>
      <c r="M69" s="329">
        <v>151.99</v>
      </c>
      <c r="N69" s="328">
        <v>0</v>
      </c>
      <c r="O69" s="329">
        <v>0</v>
      </c>
      <c r="P69" s="330">
        <v>0</v>
      </c>
      <c r="Q69" s="318" t="s">
        <v>1826</v>
      </c>
      <c r="R69" s="331"/>
      <c r="S69" s="318"/>
      <c r="T69" s="325" t="str">
        <f t="shared" si="9"/>
        <v>CF259A</v>
      </c>
      <c r="U69" s="325" t="str">
        <f t="shared" si="9"/>
        <v>59A</v>
      </c>
      <c r="V69" s="325" t="str">
        <f t="shared" si="2"/>
        <v>GJ</v>
      </c>
      <c r="W69" s="325" t="str">
        <f t="shared" si="3"/>
        <v>HP 59A originele zwarte LaserJet tonercartridge</v>
      </c>
      <c r="X69" s="325" t="str">
        <f t="shared" si="4"/>
        <v>HP LaserJet Pro M304/HP LaserJet Pro M404 /HP LaserJet Pro MFP M428</v>
      </c>
      <c r="Y69" s="327">
        <f t="shared" si="10"/>
        <v>192018046771</v>
      </c>
      <c r="Z69" s="327" t="str">
        <f t="shared" si="10"/>
        <v/>
      </c>
      <c r="AA69" s="328">
        <f t="shared" si="6"/>
        <v>151.99</v>
      </c>
      <c r="AB69" s="329">
        <f t="shared" si="7"/>
        <v>151.99</v>
      </c>
      <c r="AC69" s="330">
        <f t="shared" si="8"/>
        <v>0</v>
      </c>
      <c r="AE69" s="267" t="s">
        <v>1248</v>
      </c>
      <c r="AF69" s="267" t="s">
        <v>1248</v>
      </c>
      <c r="AG69" s="332" t="s">
        <v>1566</v>
      </c>
      <c r="AH69" s="267" t="s">
        <v>1579</v>
      </c>
      <c r="AI69" s="267" t="s">
        <v>1248</v>
      </c>
      <c r="AJ69" s="266"/>
      <c r="AK69" s="266"/>
    </row>
    <row r="70" spans="1:37" ht="14.25" customHeight="1">
      <c r="A70" s="326">
        <f t="shared" si="0"/>
        <v>59</v>
      </c>
      <c r="B70" s="325" t="s">
        <v>1832</v>
      </c>
      <c r="C70" s="325" t="s">
        <v>1833</v>
      </c>
      <c r="D70" s="325" t="s">
        <v>1827</v>
      </c>
      <c r="E70" s="325" t="s">
        <v>1573</v>
      </c>
      <c r="F70" s="325" t="s">
        <v>1834</v>
      </c>
      <c r="G70" s="325" t="s">
        <v>1835</v>
      </c>
      <c r="H70" s="325" t="s">
        <v>1836</v>
      </c>
      <c r="I70" s="325" t="s">
        <v>1831</v>
      </c>
      <c r="J70" s="327">
        <v>192018046788</v>
      </c>
      <c r="K70" s="327" t="s">
        <v>1520</v>
      </c>
      <c r="L70" s="328">
        <v>317.99</v>
      </c>
      <c r="M70" s="329">
        <v>317.99</v>
      </c>
      <c r="N70" s="328">
        <v>0</v>
      </c>
      <c r="O70" s="329">
        <v>0</v>
      </c>
      <c r="P70" s="330">
        <v>0</v>
      </c>
      <c r="Q70" s="318" t="s">
        <v>1833</v>
      </c>
      <c r="R70" s="331"/>
      <c r="S70" s="318"/>
      <c r="T70" s="325" t="str">
        <f t="shared" si="9"/>
        <v>CF259X</v>
      </c>
      <c r="U70" s="325" t="str">
        <f t="shared" si="9"/>
        <v>59X</v>
      </c>
      <c r="V70" s="325" t="str">
        <f t="shared" si="2"/>
        <v>GJ</v>
      </c>
      <c r="W70" s="325" t="str">
        <f t="shared" si="3"/>
        <v>HP 59X originele high-capacity zwarte LaserJet tonercartridge</v>
      </c>
      <c r="X70" s="325" t="str">
        <f t="shared" si="4"/>
        <v>HP LaserJet Pro M304/HP LaserJet Pro M404 /HP LaserJet Pro MFP M428</v>
      </c>
      <c r="Y70" s="327">
        <f t="shared" si="10"/>
        <v>192018046788</v>
      </c>
      <c r="Z70" s="327" t="str">
        <f t="shared" si="10"/>
        <v/>
      </c>
      <c r="AA70" s="328">
        <f t="shared" si="6"/>
        <v>317.99</v>
      </c>
      <c r="AB70" s="329">
        <f t="shared" si="7"/>
        <v>317.99</v>
      </c>
      <c r="AC70" s="330">
        <f t="shared" si="8"/>
        <v>0</v>
      </c>
      <c r="AE70" s="267" t="s">
        <v>1248</v>
      </c>
      <c r="AF70" s="267" t="s">
        <v>1248</v>
      </c>
      <c r="AG70" s="332" t="s">
        <v>1566</v>
      </c>
      <c r="AH70" s="267" t="s">
        <v>1579</v>
      </c>
      <c r="AI70" s="267" t="s">
        <v>1248</v>
      </c>
      <c r="AJ70" s="266"/>
      <c r="AK70" s="266"/>
    </row>
    <row r="71" spans="1:37" ht="14.25" customHeight="1">
      <c r="A71" s="326">
        <f t="shared" si="0"/>
        <v>60</v>
      </c>
      <c r="B71" s="325" t="s">
        <v>1837</v>
      </c>
      <c r="C71" s="325" t="s">
        <v>1838</v>
      </c>
      <c r="D71" s="325" t="s">
        <v>1839</v>
      </c>
      <c r="E71" s="325" t="s">
        <v>1573</v>
      </c>
      <c r="F71" s="325" t="s">
        <v>1840</v>
      </c>
      <c r="G71" s="325" t="s">
        <v>1841</v>
      </c>
      <c r="H71" s="325" t="s">
        <v>1842</v>
      </c>
      <c r="I71" s="325" t="s">
        <v>1843</v>
      </c>
      <c r="J71" s="327">
        <v>886111144143</v>
      </c>
      <c r="K71" s="327" t="s">
        <v>1520</v>
      </c>
      <c r="L71" s="328">
        <v>159.99</v>
      </c>
      <c r="M71" s="329">
        <v>159.99</v>
      </c>
      <c r="N71" s="328">
        <v>0</v>
      </c>
      <c r="O71" s="329">
        <v>0</v>
      </c>
      <c r="P71" s="330">
        <v>0</v>
      </c>
      <c r="Q71" s="318" t="s">
        <v>1838</v>
      </c>
      <c r="R71" s="331"/>
      <c r="S71" s="318"/>
      <c r="T71" s="325" t="str">
        <f t="shared" si="9"/>
        <v>CF280A</v>
      </c>
      <c r="U71" s="325" t="str">
        <f t="shared" si="9"/>
        <v>80A</v>
      </c>
      <c r="V71" s="325" t="str">
        <f t="shared" si="2"/>
        <v>GJ</v>
      </c>
      <c r="W71" s="325" t="str">
        <f t="shared" si="3"/>
        <v>HP 80A originele zwarte LaserJet tonercartridge</v>
      </c>
      <c r="X71" s="325" t="str">
        <f t="shared" si="4"/>
        <v>HP Laserjet Pro 400 M401 / MFP M425 series</v>
      </c>
      <c r="Y71" s="327">
        <f t="shared" si="10"/>
        <v>886111144143</v>
      </c>
      <c r="Z71" s="327" t="str">
        <f t="shared" si="10"/>
        <v/>
      </c>
      <c r="AA71" s="328">
        <f t="shared" si="6"/>
        <v>159.99</v>
      </c>
      <c r="AB71" s="329">
        <f t="shared" si="7"/>
        <v>159.99</v>
      </c>
      <c r="AC71" s="330">
        <f t="shared" si="8"/>
        <v>0</v>
      </c>
      <c r="AE71" s="267" t="s">
        <v>1248</v>
      </c>
      <c r="AF71" s="267" t="s">
        <v>1248</v>
      </c>
      <c r="AG71" s="332" t="s">
        <v>1566</v>
      </c>
      <c r="AH71" s="267" t="s">
        <v>1579</v>
      </c>
      <c r="AI71" s="267" t="s">
        <v>1248</v>
      </c>
      <c r="AJ71" s="266"/>
      <c r="AK71" s="266"/>
    </row>
    <row r="72" spans="1:37" ht="14.25" customHeight="1">
      <c r="A72" s="326">
        <f t="shared" si="0"/>
        <v>61</v>
      </c>
      <c r="B72" s="325" t="s">
        <v>1844</v>
      </c>
      <c r="C72" s="325" t="s">
        <v>1845</v>
      </c>
      <c r="D72" s="325" t="s">
        <v>1839</v>
      </c>
      <c r="E72" s="325" t="s">
        <v>1573</v>
      </c>
      <c r="F72" s="325" t="s">
        <v>1846</v>
      </c>
      <c r="G72" s="325" t="s">
        <v>1847</v>
      </c>
      <c r="H72" s="325" t="s">
        <v>1848</v>
      </c>
      <c r="I72" s="325" t="s">
        <v>1843</v>
      </c>
      <c r="J72" s="327">
        <v>886111144150</v>
      </c>
      <c r="K72" s="327" t="s">
        <v>1520</v>
      </c>
      <c r="L72" s="328">
        <v>275.49</v>
      </c>
      <c r="M72" s="329">
        <v>275.49</v>
      </c>
      <c r="N72" s="328">
        <v>0</v>
      </c>
      <c r="O72" s="329">
        <v>0</v>
      </c>
      <c r="P72" s="330">
        <v>0</v>
      </c>
      <c r="Q72" s="318" t="s">
        <v>1845</v>
      </c>
      <c r="R72" s="331"/>
      <c r="S72" s="318"/>
      <c r="T72" s="325" t="str">
        <f t="shared" si="9"/>
        <v>CF280X</v>
      </c>
      <c r="U72" s="325" t="str">
        <f t="shared" si="9"/>
        <v>80X</v>
      </c>
      <c r="V72" s="325" t="str">
        <f t="shared" si="2"/>
        <v>GJ</v>
      </c>
      <c r="W72" s="325" t="str">
        <f t="shared" si="3"/>
        <v>HP 80X originele high-capacity zwarte LaserJet tonercartridge</v>
      </c>
      <c r="X72" s="325" t="str">
        <f t="shared" si="4"/>
        <v>HP Laserjet Pro 400 M401 / MFP M425 series</v>
      </c>
      <c r="Y72" s="327">
        <f t="shared" si="10"/>
        <v>886111144150</v>
      </c>
      <c r="Z72" s="327" t="str">
        <f t="shared" si="10"/>
        <v/>
      </c>
      <c r="AA72" s="328">
        <f t="shared" si="6"/>
        <v>275.49</v>
      </c>
      <c r="AB72" s="329">
        <f t="shared" si="7"/>
        <v>275.49</v>
      </c>
      <c r="AC72" s="330">
        <f t="shared" si="8"/>
        <v>0</v>
      </c>
      <c r="AE72" s="267" t="s">
        <v>1248</v>
      </c>
      <c r="AF72" s="267" t="s">
        <v>1248</v>
      </c>
      <c r="AG72" s="332" t="s">
        <v>1566</v>
      </c>
      <c r="AH72" s="267" t="s">
        <v>1579</v>
      </c>
      <c r="AI72" s="267" t="s">
        <v>1248</v>
      </c>
      <c r="AJ72" s="266"/>
      <c r="AK72" s="266"/>
    </row>
    <row r="73" spans="1:37" ht="14.25" customHeight="1">
      <c r="A73" s="326">
        <f t="shared" si="0"/>
        <v>62</v>
      </c>
      <c r="B73" s="325" t="s">
        <v>1849</v>
      </c>
      <c r="C73" s="325" t="s">
        <v>1845</v>
      </c>
      <c r="D73" s="325" t="s">
        <v>1839</v>
      </c>
      <c r="E73" s="325" t="s">
        <v>1573</v>
      </c>
      <c r="F73" s="325" t="s">
        <v>1850</v>
      </c>
      <c r="G73" s="325" t="s">
        <v>1851</v>
      </c>
      <c r="H73" s="325" t="s">
        <v>1852</v>
      </c>
      <c r="I73" s="325" t="s">
        <v>1853</v>
      </c>
      <c r="J73" s="327">
        <v>886112379643</v>
      </c>
      <c r="K73" s="327" t="s">
        <v>1520</v>
      </c>
      <c r="L73" s="328">
        <v>495.99</v>
      </c>
      <c r="M73" s="329">
        <v>495.99</v>
      </c>
      <c r="N73" s="328">
        <v>0</v>
      </c>
      <c r="O73" s="329">
        <v>0</v>
      </c>
      <c r="P73" s="330">
        <v>0</v>
      </c>
      <c r="Q73" s="318" t="s">
        <v>1845</v>
      </c>
      <c r="R73" s="331"/>
      <c r="S73" s="318"/>
      <c r="T73" s="325" t="str">
        <f t="shared" si="9"/>
        <v>CF280XD</v>
      </c>
      <c r="U73" s="325" t="str">
        <f t="shared" si="9"/>
        <v>80X</v>
      </c>
      <c r="V73" s="325" t="str">
        <f t="shared" si="2"/>
        <v>GJ</v>
      </c>
      <c r="W73" s="325" t="str">
        <f t="shared" si="3"/>
        <v>HP 80X originele high-capacity zwarte LaserJet tonercartridge, 2-pack</v>
      </c>
      <c r="X73" s="325" t="str">
        <f t="shared" si="4"/>
        <v>HP LaserJet 400 Printer/MFP series</v>
      </c>
      <c r="Y73" s="327">
        <f t="shared" si="10"/>
        <v>886112379643</v>
      </c>
      <c r="Z73" s="327" t="str">
        <f t="shared" si="10"/>
        <v/>
      </c>
      <c r="AA73" s="328">
        <f t="shared" si="6"/>
        <v>495.99</v>
      </c>
      <c r="AB73" s="329">
        <f t="shared" si="7"/>
        <v>495.99</v>
      </c>
      <c r="AC73" s="330">
        <f t="shared" si="8"/>
        <v>0</v>
      </c>
      <c r="AE73" s="267" t="s">
        <v>1248</v>
      </c>
      <c r="AF73" s="267" t="s">
        <v>1248</v>
      </c>
      <c r="AG73" s="332" t="s">
        <v>1566</v>
      </c>
      <c r="AH73" s="267" t="s">
        <v>1854</v>
      </c>
      <c r="AI73" s="267" t="s">
        <v>1248</v>
      </c>
      <c r="AJ73" s="266"/>
      <c r="AK73" s="266"/>
    </row>
    <row r="74" spans="1:37" ht="14.25" customHeight="1">
      <c r="A74" s="326">
        <f t="shared" si="0"/>
        <v>63</v>
      </c>
      <c r="B74" s="325" t="s">
        <v>1855</v>
      </c>
      <c r="C74" s="325" t="s">
        <v>1856</v>
      </c>
      <c r="D74" s="325" t="s">
        <v>1857</v>
      </c>
      <c r="E74" s="325" t="s">
        <v>1573</v>
      </c>
      <c r="F74" s="325" t="s">
        <v>1858</v>
      </c>
      <c r="G74" s="325" t="s">
        <v>1859</v>
      </c>
      <c r="H74" s="325" t="s">
        <v>1860</v>
      </c>
      <c r="I74" s="325" t="s">
        <v>1861</v>
      </c>
      <c r="J74" s="327">
        <v>887758147894</v>
      </c>
      <c r="K74" s="327" t="s">
        <v>1520</v>
      </c>
      <c r="L74" s="328">
        <v>266.49</v>
      </c>
      <c r="M74" s="329">
        <v>266.49</v>
      </c>
      <c r="N74" s="328">
        <v>0</v>
      </c>
      <c r="O74" s="329">
        <v>0</v>
      </c>
      <c r="P74" s="330">
        <v>0</v>
      </c>
      <c r="Q74" s="318" t="s">
        <v>1856</v>
      </c>
      <c r="R74" s="331"/>
      <c r="S74" s="318"/>
      <c r="T74" s="325" t="str">
        <f t="shared" si="9"/>
        <v>CF281A</v>
      </c>
      <c r="U74" s="325" t="str">
        <f t="shared" si="9"/>
        <v>81A</v>
      </c>
      <c r="V74" s="325" t="str">
        <f t="shared" si="2"/>
        <v>GJ</v>
      </c>
      <c r="W74" s="325" t="str">
        <f t="shared" si="3"/>
        <v>HP 81A originele zwarte LaserJet tonercartridge</v>
      </c>
      <c r="X74" s="325" t="str">
        <f t="shared" si="4"/>
        <v>HP LaserJet Enterprise MFP M630/M604/M605/M606</v>
      </c>
      <c r="Y74" s="327">
        <f t="shared" si="10"/>
        <v>887758147894</v>
      </c>
      <c r="Z74" s="327" t="str">
        <f t="shared" si="10"/>
        <v/>
      </c>
      <c r="AA74" s="328">
        <f t="shared" si="6"/>
        <v>266.49</v>
      </c>
      <c r="AB74" s="329">
        <f t="shared" si="7"/>
        <v>266.49</v>
      </c>
      <c r="AC74" s="330">
        <f t="shared" si="8"/>
        <v>0</v>
      </c>
      <c r="AE74" s="267" t="s">
        <v>1248</v>
      </c>
      <c r="AF74" s="267" t="s">
        <v>1248</v>
      </c>
      <c r="AG74" s="332" t="s">
        <v>1566</v>
      </c>
      <c r="AH74" s="267" t="s">
        <v>1579</v>
      </c>
      <c r="AI74" s="267" t="s">
        <v>1248</v>
      </c>
      <c r="AJ74" s="266"/>
      <c r="AK74" s="266"/>
    </row>
    <row r="75" spans="1:37" ht="14.25" customHeight="1">
      <c r="A75" s="326">
        <f t="shared" si="0"/>
        <v>64</v>
      </c>
      <c r="B75" s="325" t="s">
        <v>1862</v>
      </c>
      <c r="C75" s="325" t="s">
        <v>1863</v>
      </c>
      <c r="D75" s="325" t="s">
        <v>1857</v>
      </c>
      <c r="E75" s="325" t="s">
        <v>1573</v>
      </c>
      <c r="F75" s="325" t="s">
        <v>1864</v>
      </c>
      <c r="G75" s="325" t="s">
        <v>1865</v>
      </c>
      <c r="H75" s="325" t="s">
        <v>1866</v>
      </c>
      <c r="I75" s="325" t="s">
        <v>1861</v>
      </c>
      <c r="J75" s="327">
        <v>887758147900</v>
      </c>
      <c r="K75" s="327" t="s">
        <v>1520</v>
      </c>
      <c r="L75" s="328">
        <v>440.49</v>
      </c>
      <c r="M75" s="329">
        <v>440.49</v>
      </c>
      <c r="N75" s="328">
        <v>0</v>
      </c>
      <c r="O75" s="329">
        <v>0</v>
      </c>
      <c r="P75" s="330">
        <v>0</v>
      </c>
      <c r="Q75" s="318" t="s">
        <v>1863</v>
      </c>
      <c r="R75" s="331"/>
      <c r="S75" s="318"/>
      <c r="T75" s="325" t="str">
        <f t="shared" si="9"/>
        <v>CF281X</v>
      </c>
      <c r="U75" s="325" t="str">
        <f t="shared" si="9"/>
        <v>81X</v>
      </c>
      <c r="V75" s="325" t="str">
        <f t="shared" si="2"/>
        <v>GJ</v>
      </c>
      <c r="W75" s="325" t="str">
        <f t="shared" si="3"/>
        <v>HP 81X originele high-capacity zwarte LaserJet tonercartridge</v>
      </c>
      <c r="X75" s="325" t="str">
        <f t="shared" si="4"/>
        <v>HP LaserJet Enterprise MFP M630/M604/M605/M606</v>
      </c>
      <c r="Y75" s="327">
        <f t="shared" si="10"/>
        <v>887758147900</v>
      </c>
      <c r="Z75" s="327" t="str">
        <f t="shared" si="10"/>
        <v/>
      </c>
      <c r="AA75" s="328">
        <f t="shared" si="6"/>
        <v>440.49</v>
      </c>
      <c r="AB75" s="329">
        <f t="shared" si="7"/>
        <v>440.49</v>
      </c>
      <c r="AC75" s="330">
        <f t="shared" si="8"/>
        <v>0</v>
      </c>
      <c r="AE75" s="267" t="s">
        <v>1248</v>
      </c>
      <c r="AF75" s="267" t="s">
        <v>1248</v>
      </c>
      <c r="AG75" s="332" t="s">
        <v>1566</v>
      </c>
      <c r="AH75" s="267" t="s">
        <v>1579</v>
      </c>
      <c r="AI75" s="267" t="s">
        <v>1248</v>
      </c>
      <c r="AJ75" s="266"/>
      <c r="AK75" s="266"/>
    </row>
    <row r="76" spans="1:37" ht="14.25" customHeight="1">
      <c r="A76" s="326">
        <f t="shared" si="0"/>
        <v>65</v>
      </c>
      <c r="B76" s="325" t="s">
        <v>1867</v>
      </c>
      <c r="C76" s="325" t="s">
        <v>1868</v>
      </c>
      <c r="D76" s="325" t="s">
        <v>1869</v>
      </c>
      <c r="E76" s="325" t="s">
        <v>1573</v>
      </c>
      <c r="F76" s="325" t="s">
        <v>1870</v>
      </c>
      <c r="G76" s="325" t="s">
        <v>1871</v>
      </c>
      <c r="H76" s="325" t="s">
        <v>1872</v>
      </c>
      <c r="I76" s="325" t="s">
        <v>1873</v>
      </c>
      <c r="J76" s="327">
        <v>889296182894</v>
      </c>
      <c r="K76" s="327" t="s">
        <v>1520</v>
      </c>
      <c r="L76" s="328">
        <v>333.99</v>
      </c>
      <c r="M76" s="329">
        <v>333.99</v>
      </c>
      <c r="N76" s="328">
        <v>0</v>
      </c>
      <c r="O76" s="329">
        <v>0</v>
      </c>
      <c r="P76" s="330">
        <v>0</v>
      </c>
      <c r="Q76" s="318" t="s">
        <v>1868</v>
      </c>
      <c r="R76" s="331"/>
      <c r="S76" s="318"/>
      <c r="T76" s="325" t="str">
        <f t="shared" si="9"/>
        <v>CF287A</v>
      </c>
      <c r="U76" s="325" t="str">
        <f t="shared" si="9"/>
        <v>87A</v>
      </c>
      <c r="V76" s="325" t="str">
        <f t="shared" si="2"/>
        <v>GJ</v>
      </c>
      <c r="W76" s="325" t="str">
        <f t="shared" si="3"/>
        <v>HP 87A originele zwarte LaserJet tonercartridge</v>
      </c>
      <c r="X76" s="325" t="str">
        <f t="shared" si="4"/>
        <v>HP LaserJet Enterprise M506/MFP 527</v>
      </c>
      <c r="Y76" s="327">
        <f t="shared" si="10"/>
        <v>889296182894</v>
      </c>
      <c r="Z76" s="327" t="str">
        <f t="shared" si="10"/>
        <v/>
      </c>
      <c r="AA76" s="328">
        <f t="shared" si="6"/>
        <v>333.99</v>
      </c>
      <c r="AB76" s="329">
        <f t="shared" si="7"/>
        <v>333.99</v>
      </c>
      <c r="AC76" s="330">
        <f t="shared" si="8"/>
        <v>0</v>
      </c>
      <c r="AE76" s="267" t="s">
        <v>1248</v>
      </c>
      <c r="AF76" s="267" t="s">
        <v>1248</v>
      </c>
      <c r="AG76" s="332" t="s">
        <v>1566</v>
      </c>
      <c r="AH76" s="267" t="s">
        <v>1579</v>
      </c>
      <c r="AI76" s="267" t="s">
        <v>1248</v>
      </c>
      <c r="AJ76" s="266"/>
      <c r="AK76" s="266"/>
    </row>
    <row r="77" spans="1:37" ht="14.25" customHeight="1">
      <c r="A77" s="326">
        <f t="shared" si="0"/>
        <v>66</v>
      </c>
      <c r="B77" s="325" t="s">
        <v>1874</v>
      </c>
      <c r="C77" s="325" t="s">
        <v>1875</v>
      </c>
      <c r="D77" s="325" t="s">
        <v>1869</v>
      </c>
      <c r="E77" s="325" t="s">
        <v>1573</v>
      </c>
      <c r="F77" s="325" t="s">
        <v>1876</v>
      </c>
      <c r="G77" s="325" t="s">
        <v>1877</v>
      </c>
      <c r="H77" s="325" t="s">
        <v>1878</v>
      </c>
      <c r="I77" s="325" t="s">
        <v>1879</v>
      </c>
      <c r="J77" s="327">
        <v>190781785774</v>
      </c>
      <c r="K77" s="327" t="s">
        <v>1520</v>
      </c>
      <c r="L77" s="328">
        <v>213.49</v>
      </c>
      <c r="M77" s="329">
        <v>213.49</v>
      </c>
      <c r="N77" s="328">
        <v>0</v>
      </c>
      <c r="O77" s="329">
        <v>0</v>
      </c>
      <c r="P77" s="330">
        <v>0</v>
      </c>
      <c r="Q77" s="318" t="s">
        <v>1875</v>
      </c>
      <c r="R77" s="331"/>
      <c r="S77" s="318"/>
      <c r="T77" s="325" t="str">
        <f t="shared" si="9"/>
        <v>CF287AS</v>
      </c>
      <c r="U77" s="325" t="str">
        <f t="shared" si="9"/>
        <v>87X</v>
      </c>
      <c r="V77" s="325" t="str">
        <f t="shared" si="2"/>
        <v>GJ</v>
      </c>
      <c r="W77" s="325" t="str">
        <f t="shared" si="3"/>
        <v>Originele HP 87AS zwarte LaserJet tonercartridge</v>
      </c>
      <c r="X77" s="325" t="str">
        <f t="shared" si="4"/>
        <v>HP LaserJet Enterprise M506/MFP M527 &amp; LaserJet Pro M501</v>
      </c>
      <c r="Y77" s="327">
        <f t="shared" si="10"/>
        <v>190781785774</v>
      </c>
      <c r="Z77" s="327" t="str">
        <f t="shared" si="10"/>
        <v/>
      </c>
      <c r="AA77" s="328">
        <f t="shared" si="6"/>
        <v>213.49</v>
      </c>
      <c r="AB77" s="329">
        <f t="shared" si="7"/>
        <v>213.49</v>
      </c>
      <c r="AC77" s="330">
        <f t="shared" si="8"/>
        <v>0</v>
      </c>
      <c r="AE77" s="267" t="s">
        <v>1248</v>
      </c>
      <c r="AF77" s="267" t="s">
        <v>1248</v>
      </c>
      <c r="AG77" s="332" t="s">
        <v>1566</v>
      </c>
      <c r="AH77" s="267" t="s">
        <v>1579</v>
      </c>
      <c r="AI77" s="267" t="s">
        <v>1248</v>
      </c>
      <c r="AJ77" s="266"/>
      <c r="AK77" s="266"/>
    </row>
    <row r="78" spans="1:37" ht="14.25" customHeight="1">
      <c r="A78" s="326">
        <f t="shared" si="0"/>
        <v>67</v>
      </c>
      <c r="B78" s="325" t="s">
        <v>1880</v>
      </c>
      <c r="C78" s="325" t="s">
        <v>1875</v>
      </c>
      <c r="D78" s="325" t="s">
        <v>1869</v>
      </c>
      <c r="E78" s="325" t="s">
        <v>1573</v>
      </c>
      <c r="F78" s="325" t="s">
        <v>1881</v>
      </c>
      <c r="G78" s="325" t="s">
        <v>1882</v>
      </c>
      <c r="H78" s="325" t="s">
        <v>1883</v>
      </c>
      <c r="I78" s="325" t="s">
        <v>1873</v>
      </c>
      <c r="J78" s="327">
        <v>889296182900</v>
      </c>
      <c r="K78" s="327" t="s">
        <v>1520</v>
      </c>
      <c r="L78" s="328">
        <v>451.99</v>
      </c>
      <c r="M78" s="329">
        <v>451.99</v>
      </c>
      <c r="N78" s="328">
        <v>0</v>
      </c>
      <c r="O78" s="329">
        <v>0</v>
      </c>
      <c r="P78" s="330">
        <v>0</v>
      </c>
      <c r="Q78" s="318" t="s">
        <v>1875</v>
      </c>
      <c r="R78" s="331"/>
      <c r="S78" s="318"/>
      <c r="T78" s="325" t="str">
        <f t="shared" si="9"/>
        <v>CF287X</v>
      </c>
      <c r="U78" s="325" t="str">
        <f t="shared" si="9"/>
        <v>87X</v>
      </c>
      <c r="V78" s="325" t="str">
        <f t="shared" si="2"/>
        <v>GJ</v>
      </c>
      <c r="W78" s="325" t="str">
        <f t="shared" si="3"/>
        <v>HP 87X originele high-capacity zwarte LaserJet tonercartridge</v>
      </c>
      <c r="X78" s="325" t="str">
        <f t="shared" si="4"/>
        <v>HP LaserJet Enterprise M506/MFP 527</v>
      </c>
      <c r="Y78" s="327">
        <f t="shared" si="10"/>
        <v>889296182900</v>
      </c>
      <c r="Z78" s="327" t="str">
        <f t="shared" si="10"/>
        <v/>
      </c>
      <c r="AA78" s="328">
        <f t="shared" si="6"/>
        <v>451.99</v>
      </c>
      <c r="AB78" s="329">
        <f t="shared" si="7"/>
        <v>451.99</v>
      </c>
      <c r="AC78" s="330">
        <f t="shared" si="8"/>
        <v>0</v>
      </c>
      <c r="AE78" s="267" t="s">
        <v>1248</v>
      </c>
      <c r="AF78" s="267" t="s">
        <v>1248</v>
      </c>
      <c r="AG78" s="332" t="s">
        <v>1566</v>
      </c>
      <c r="AH78" s="267" t="s">
        <v>1579</v>
      </c>
      <c r="AI78" s="267" t="s">
        <v>1248</v>
      </c>
      <c r="AJ78" s="266"/>
      <c r="AK78" s="266"/>
    </row>
    <row r="79" spans="1:37" ht="14.25" customHeight="1">
      <c r="A79" s="326">
        <f t="shared" si="0"/>
        <v>68</v>
      </c>
      <c r="B79" s="325" t="s">
        <v>1884</v>
      </c>
      <c r="C79" s="325" t="s">
        <v>1875</v>
      </c>
      <c r="D79" s="325" t="s">
        <v>1869</v>
      </c>
      <c r="E79" s="325" t="s">
        <v>1573</v>
      </c>
      <c r="F79" s="325" t="s">
        <v>1885</v>
      </c>
      <c r="G79" s="325" t="s">
        <v>1886</v>
      </c>
      <c r="H79" s="325" t="s">
        <v>1887</v>
      </c>
      <c r="I79" s="325" t="s">
        <v>1879</v>
      </c>
      <c r="J79" s="327">
        <v>190780576083</v>
      </c>
      <c r="K79" s="327" t="s">
        <v>1520</v>
      </c>
      <c r="L79" s="328">
        <v>813.49</v>
      </c>
      <c r="M79" s="329">
        <v>813.49</v>
      </c>
      <c r="N79" s="328">
        <v>0</v>
      </c>
      <c r="O79" s="329">
        <v>0</v>
      </c>
      <c r="P79" s="330">
        <v>0</v>
      </c>
      <c r="Q79" s="318" t="s">
        <v>1875</v>
      </c>
      <c r="R79" s="331"/>
      <c r="S79" s="318"/>
      <c r="T79" s="325" t="str">
        <f t="shared" si="9"/>
        <v>CF287XD</v>
      </c>
      <c r="U79" s="325" t="str">
        <f t="shared" si="9"/>
        <v>87X</v>
      </c>
      <c r="V79" s="325" t="str">
        <f t="shared" si="2"/>
        <v>GJ</v>
      </c>
      <c r="W79" s="325" t="str">
        <f t="shared" si="3"/>
        <v>HP 87X originele high-capacity zwarte LaserJet tonercartridges, 2-pack</v>
      </c>
      <c r="X79" s="325" t="str">
        <f t="shared" si="4"/>
        <v>HP LaserJet Enterprise M506/MFP M527 &amp; LaserJet Pro M501</v>
      </c>
      <c r="Y79" s="327">
        <f t="shared" si="10"/>
        <v>190780576083</v>
      </c>
      <c r="Z79" s="327" t="str">
        <f t="shared" si="10"/>
        <v/>
      </c>
      <c r="AA79" s="328">
        <f t="shared" si="6"/>
        <v>813.49</v>
      </c>
      <c r="AB79" s="329">
        <f t="shared" si="7"/>
        <v>813.49</v>
      </c>
      <c r="AC79" s="330">
        <f t="shared" si="8"/>
        <v>0</v>
      </c>
      <c r="AE79" s="267" t="s">
        <v>1248</v>
      </c>
      <c r="AF79" s="267" t="s">
        <v>1248</v>
      </c>
      <c r="AG79" s="332" t="s">
        <v>1566</v>
      </c>
      <c r="AH79" s="267" t="s">
        <v>1579</v>
      </c>
      <c r="AI79" s="267" t="s">
        <v>1248</v>
      </c>
      <c r="AJ79" s="266"/>
      <c r="AK79" s="266"/>
    </row>
    <row r="80" spans="1:37" ht="14.25" customHeight="1">
      <c r="A80" s="326">
        <f t="shared" si="0"/>
        <v>69</v>
      </c>
      <c r="B80" s="325" t="s">
        <v>1888</v>
      </c>
      <c r="C80" s="325" t="s">
        <v>1889</v>
      </c>
      <c r="D80" s="325" t="s">
        <v>1890</v>
      </c>
      <c r="E80" s="325" t="s">
        <v>1573</v>
      </c>
      <c r="F80" s="325" t="s">
        <v>1891</v>
      </c>
      <c r="G80" s="325" t="s">
        <v>1892</v>
      </c>
      <c r="H80" s="325" t="s">
        <v>1893</v>
      </c>
      <c r="I80" s="325" t="s">
        <v>1894</v>
      </c>
      <c r="J80" s="327">
        <v>192018046627</v>
      </c>
      <c r="K80" s="327" t="s">
        <v>1520</v>
      </c>
      <c r="L80" s="328">
        <v>215.99</v>
      </c>
      <c r="M80" s="329">
        <v>215.99</v>
      </c>
      <c r="N80" s="328">
        <v>0</v>
      </c>
      <c r="O80" s="329">
        <v>0</v>
      </c>
      <c r="P80" s="330">
        <v>0</v>
      </c>
      <c r="Q80" s="318" t="s">
        <v>1889</v>
      </c>
      <c r="R80" s="331"/>
      <c r="S80" s="318"/>
      <c r="T80" s="325" t="str">
        <f t="shared" si="9"/>
        <v>CF289A</v>
      </c>
      <c r="U80" s="325" t="str">
        <f t="shared" si="9"/>
        <v>89A</v>
      </c>
      <c r="V80" s="325" t="str">
        <f t="shared" si="2"/>
        <v>GJ</v>
      </c>
      <c r="W80" s="325" t="str">
        <f t="shared" si="3"/>
        <v>HP 89A originele zwarte LaserJet tonercartridge</v>
      </c>
      <c r="X80" s="325" t="str">
        <f t="shared" si="4"/>
        <v>LJ Enterprise M507/LJ Enterprise MFP M528</v>
      </c>
      <c r="Y80" s="327">
        <f t="shared" si="10"/>
        <v>192018046627</v>
      </c>
      <c r="Z80" s="327" t="str">
        <f t="shared" si="10"/>
        <v/>
      </c>
      <c r="AA80" s="328">
        <f t="shared" si="6"/>
        <v>215.99</v>
      </c>
      <c r="AB80" s="329">
        <f t="shared" si="7"/>
        <v>215.99</v>
      </c>
      <c r="AC80" s="330">
        <f t="shared" si="8"/>
        <v>0</v>
      </c>
      <c r="AE80" s="267" t="s">
        <v>1248</v>
      </c>
      <c r="AF80" s="267" t="s">
        <v>1248</v>
      </c>
      <c r="AG80" s="332" t="s">
        <v>1566</v>
      </c>
      <c r="AH80" s="267" t="s">
        <v>1579</v>
      </c>
      <c r="AI80" s="267" t="s">
        <v>1248</v>
      </c>
      <c r="AK80" s="266"/>
    </row>
    <row r="81" spans="1:37" ht="14.25" customHeight="1">
      <c r="A81" s="326">
        <f t="shared" si="0"/>
        <v>70</v>
      </c>
      <c r="B81" s="325" t="s">
        <v>1888</v>
      </c>
      <c r="C81" s="325" t="s">
        <v>1889</v>
      </c>
      <c r="D81" s="325" t="s">
        <v>1890</v>
      </c>
      <c r="E81" s="325" t="s">
        <v>1573</v>
      </c>
      <c r="F81" s="325" t="s">
        <v>1891</v>
      </c>
      <c r="G81" s="325" t="s">
        <v>1892</v>
      </c>
      <c r="H81" s="325" t="s">
        <v>1893</v>
      </c>
      <c r="I81" s="325" t="s">
        <v>1894</v>
      </c>
      <c r="J81" s="327">
        <v>192018046627</v>
      </c>
      <c r="K81" s="327" t="s">
        <v>1520</v>
      </c>
      <c r="L81" s="328">
        <v>215.99</v>
      </c>
      <c r="M81" s="329">
        <v>215.99</v>
      </c>
      <c r="N81" s="328">
        <v>0</v>
      </c>
      <c r="O81" s="329">
        <v>0</v>
      </c>
      <c r="P81" s="330">
        <v>0</v>
      </c>
      <c r="Q81" s="318" t="s">
        <v>1889</v>
      </c>
      <c r="R81" s="331"/>
      <c r="S81" s="318"/>
      <c r="T81" s="325" t="str">
        <f t="shared" si="9"/>
        <v>CF289A</v>
      </c>
      <c r="U81" s="325" t="str">
        <f t="shared" si="9"/>
        <v>89A</v>
      </c>
      <c r="V81" s="325" t="str">
        <f t="shared" si="2"/>
        <v>GJ</v>
      </c>
      <c r="W81" s="325" t="str">
        <f t="shared" si="3"/>
        <v>HP 89A originele zwarte LaserJet tonercartridge</v>
      </c>
      <c r="X81" s="325" t="str">
        <f t="shared" si="4"/>
        <v>LJ Enterprise M507/LJ Enterprise MFP M528</v>
      </c>
      <c r="Y81" s="327">
        <f t="shared" si="10"/>
        <v>192018046627</v>
      </c>
      <c r="Z81" s="327" t="str">
        <f t="shared" si="10"/>
        <v/>
      </c>
      <c r="AA81" s="328">
        <f t="shared" si="6"/>
        <v>215.99</v>
      </c>
      <c r="AB81" s="329">
        <f t="shared" si="7"/>
        <v>215.99</v>
      </c>
      <c r="AC81" s="330">
        <f t="shared" si="8"/>
        <v>0</v>
      </c>
      <c r="AE81" s="267" t="s">
        <v>1248</v>
      </c>
      <c r="AF81" s="267" t="s">
        <v>1248</v>
      </c>
      <c r="AG81" s="332" t="s">
        <v>1566</v>
      </c>
      <c r="AH81" s="267" t="s">
        <v>1579</v>
      </c>
      <c r="AI81" s="267" t="s">
        <v>1248</v>
      </c>
      <c r="AK81" s="266"/>
    </row>
    <row r="82" spans="1:37" ht="14.25" customHeight="1">
      <c r="A82" s="326">
        <f t="shared" si="0"/>
        <v>71</v>
      </c>
      <c r="B82" s="325" t="s">
        <v>1895</v>
      </c>
      <c r="C82" s="325" t="s">
        <v>1896</v>
      </c>
      <c r="D82" s="325" t="s">
        <v>1890</v>
      </c>
      <c r="E82" s="325" t="s">
        <v>1573</v>
      </c>
      <c r="F82" s="325" t="s">
        <v>1897</v>
      </c>
      <c r="G82" s="325" t="s">
        <v>1898</v>
      </c>
      <c r="H82" s="325" t="s">
        <v>1899</v>
      </c>
      <c r="I82" s="325" t="s">
        <v>1894</v>
      </c>
      <c r="J82" s="327">
        <v>192018046634</v>
      </c>
      <c r="K82" s="327" t="s">
        <v>1520</v>
      </c>
      <c r="L82" s="328">
        <v>330.99</v>
      </c>
      <c r="M82" s="329">
        <v>330.99</v>
      </c>
      <c r="N82" s="328">
        <v>0</v>
      </c>
      <c r="O82" s="329">
        <v>0</v>
      </c>
      <c r="P82" s="330">
        <v>0</v>
      </c>
      <c r="Q82" s="318" t="s">
        <v>1896</v>
      </c>
      <c r="R82" s="331"/>
      <c r="S82" s="318"/>
      <c r="T82" s="325" t="str">
        <f t="shared" si="9"/>
        <v>CF289X</v>
      </c>
      <c r="U82" s="325" t="str">
        <f t="shared" si="9"/>
        <v>89X</v>
      </c>
      <c r="V82" s="325" t="str">
        <f t="shared" si="2"/>
        <v>GJ</v>
      </c>
      <c r="W82" s="325" t="str">
        <f t="shared" si="3"/>
        <v>HP 89X originele high-capacity zwarte LaserJet tonercartridge</v>
      </c>
      <c r="X82" s="325" t="str">
        <f t="shared" si="4"/>
        <v>LJ Enterprise M507/LJ Enterprise MFP M528</v>
      </c>
      <c r="Y82" s="327">
        <f t="shared" si="10"/>
        <v>192018046634</v>
      </c>
      <c r="Z82" s="327" t="str">
        <f t="shared" si="10"/>
        <v/>
      </c>
      <c r="AA82" s="328">
        <f t="shared" si="6"/>
        <v>330.99</v>
      </c>
      <c r="AB82" s="329">
        <f t="shared" si="7"/>
        <v>330.99</v>
      </c>
      <c r="AC82" s="330">
        <f t="shared" si="8"/>
        <v>0</v>
      </c>
      <c r="AE82" s="267" t="s">
        <v>1248</v>
      </c>
      <c r="AF82" s="267" t="s">
        <v>1248</v>
      </c>
      <c r="AG82" s="332" t="s">
        <v>1566</v>
      </c>
      <c r="AH82" s="267" t="s">
        <v>1579</v>
      </c>
      <c r="AI82" s="267" t="s">
        <v>1248</v>
      </c>
      <c r="AK82" s="266"/>
    </row>
    <row r="83" spans="1:37" ht="14.25" customHeight="1">
      <c r="A83" s="326">
        <f t="shared" si="0"/>
        <v>72</v>
      </c>
      <c r="B83" s="325" t="s">
        <v>1895</v>
      </c>
      <c r="C83" s="325" t="s">
        <v>1896</v>
      </c>
      <c r="D83" s="325" t="s">
        <v>1890</v>
      </c>
      <c r="E83" s="325" t="s">
        <v>1573</v>
      </c>
      <c r="F83" s="325" t="s">
        <v>1897</v>
      </c>
      <c r="G83" s="325" t="s">
        <v>1898</v>
      </c>
      <c r="H83" s="325" t="s">
        <v>1899</v>
      </c>
      <c r="I83" s="325" t="s">
        <v>1894</v>
      </c>
      <c r="J83" s="327">
        <v>192018046634</v>
      </c>
      <c r="K83" s="327" t="s">
        <v>1520</v>
      </c>
      <c r="L83" s="328">
        <v>330.99</v>
      </c>
      <c r="M83" s="329">
        <v>330.99</v>
      </c>
      <c r="N83" s="328">
        <v>0</v>
      </c>
      <c r="O83" s="329">
        <v>0</v>
      </c>
      <c r="P83" s="330">
        <v>0</v>
      </c>
      <c r="Q83" s="318" t="s">
        <v>1896</v>
      </c>
      <c r="R83" s="331"/>
      <c r="S83" s="318"/>
      <c r="T83" s="325" t="str">
        <f t="shared" si="9"/>
        <v>CF289X</v>
      </c>
      <c r="U83" s="325" t="str">
        <f t="shared" si="9"/>
        <v>89X</v>
      </c>
      <c r="V83" s="325" t="str">
        <f t="shared" si="2"/>
        <v>GJ</v>
      </c>
      <c r="W83" s="325" t="str">
        <f t="shared" si="3"/>
        <v>HP 89X originele high-capacity zwarte LaserJet tonercartridge</v>
      </c>
      <c r="X83" s="325" t="str">
        <f t="shared" si="4"/>
        <v>LJ Enterprise M507/LJ Enterprise MFP M528</v>
      </c>
      <c r="Y83" s="327">
        <f t="shared" si="10"/>
        <v>192018046634</v>
      </c>
      <c r="Z83" s="327" t="str">
        <f t="shared" si="10"/>
        <v/>
      </c>
      <c r="AA83" s="328">
        <f t="shared" si="6"/>
        <v>330.99</v>
      </c>
      <c r="AB83" s="329">
        <f t="shared" si="7"/>
        <v>330.99</v>
      </c>
      <c r="AC83" s="330">
        <f t="shared" si="8"/>
        <v>0</v>
      </c>
      <c r="AE83" s="267" t="s">
        <v>1248</v>
      </c>
      <c r="AF83" s="267" t="s">
        <v>1248</v>
      </c>
      <c r="AG83" s="332" t="s">
        <v>1566</v>
      </c>
      <c r="AH83" s="267" t="s">
        <v>1579</v>
      </c>
      <c r="AI83" s="267" t="s">
        <v>1248</v>
      </c>
      <c r="AK83" s="266"/>
    </row>
    <row r="84" spans="1:37" ht="14.25" customHeight="1">
      <c r="A84" s="326">
        <f t="shared" si="0"/>
        <v>73</v>
      </c>
      <c r="B84" s="325" t="s">
        <v>1900</v>
      </c>
      <c r="C84" s="325" t="s">
        <v>1901</v>
      </c>
      <c r="D84" s="325" t="s">
        <v>1890</v>
      </c>
      <c r="E84" s="325" t="s">
        <v>1573</v>
      </c>
      <c r="F84" s="325" t="s">
        <v>1902</v>
      </c>
      <c r="G84" s="325" t="s">
        <v>1903</v>
      </c>
      <c r="H84" s="325" t="s">
        <v>1904</v>
      </c>
      <c r="I84" s="325" t="s">
        <v>1894</v>
      </c>
      <c r="J84" s="327">
        <v>192018046641</v>
      </c>
      <c r="K84" s="327" t="s">
        <v>1520</v>
      </c>
      <c r="L84" s="328">
        <v>447.49</v>
      </c>
      <c r="M84" s="329">
        <v>447.49</v>
      </c>
      <c r="N84" s="328">
        <v>0</v>
      </c>
      <c r="O84" s="329">
        <v>0</v>
      </c>
      <c r="P84" s="330">
        <v>0</v>
      </c>
      <c r="Q84" s="318" t="s">
        <v>1901</v>
      </c>
      <c r="R84" s="331"/>
      <c r="S84" s="318"/>
      <c r="T84" s="325" t="str">
        <f t="shared" si="9"/>
        <v>CF289Y</v>
      </c>
      <c r="U84" s="325" t="str">
        <f t="shared" si="9"/>
        <v>89Y</v>
      </c>
      <c r="V84" s="325" t="str">
        <f t="shared" si="2"/>
        <v>GJ</v>
      </c>
      <c r="W84" s="325" t="str">
        <f t="shared" si="3"/>
        <v>HP 89Y originele extra high-capacity zwarte LaserJet tonercartridge</v>
      </c>
      <c r="X84" s="325" t="str">
        <f t="shared" si="4"/>
        <v>LJ Enterprise M507/LJ Enterprise MFP M528</v>
      </c>
      <c r="Y84" s="327">
        <f t="shared" si="10"/>
        <v>192018046641</v>
      </c>
      <c r="Z84" s="327" t="str">
        <f t="shared" si="10"/>
        <v/>
      </c>
      <c r="AA84" s="328">
        <f t="shared" si="6"/>
        <v>447.49</v>
      </c>
      <c r="AB84" s="329">
        <f t="shared" si="7"/>
        <v>447.49</v>
      </c>
      <c r="AC84" s="330">
        <f t="shared" si="8"/>
        <v>0</v>
      </c>
      <c r="AE84" s="267" t="s">
        <v>1248</v>
      </c>
      <c r="AF84" s="267" t="s">
        <v>1248</v>
      </c>
      <c r="AG84" s="332" t="s">
        <v>1566</v>
      </c>
      <c r="AH84" s="267" t="s">
        <v>1579</v>
      </c>
      <c r="AI84" s="267" t="s">
        <v>1248</v>
      </c>
      <c r="AK84" s="266"/>
    </row>
    <row r="85" spans="1:37" ht="14.25" customHeight="1">
      <c r="A85" s="326">
        <f t="shared" ref="A85:A148" si="11">A84+1</f>
        <v>74</v>
      </c>
      <c r="B85" s="325" t="s">
        <v>1900</v>
      </c>
      <c r="C85" s="325" t="s">
        <v>1901</v>
      </c>
      <c r="D85" s="325" t="s">
        <v>1890</v>
      </c>
      <c r="E85" s="325" t="s">
        <v>1573</v>
      </c>
      <c r="F85" s="325" t="s">
        <v>1902</v>
      </c>
      <c r="G85" s="325" t="s">
        <v>1903</v>
      </c>
      <c r="H85" s="325" t="s">
        <v>1904</v>
      </c>
      <c r="I85" s="325" t="s">
        <v>1894</v>
      </c>
      <c r="J85" s="327">
        <v>192018046641</v>
      </c>
      <c r="K85" s="327" t="s">
        <v>1520</v>
      </c>
      <c r="L85" s="328">
        <v>447.49</v>
      </c>
      <c r="M85" s="329">
        <v>447.49</v>
      </c>
      <c r="N85" s="328">
        <v>0</v>
      </c>
      <c r="O85" s="329">
        <v>0</v>
      </c>
      <c r="P85" s="330">
        <v>0</v>
      </c>
      <c r="Q85" s="318" t="s">
        <v>1901</v>
      </c>
      <c r="R85" s="331"/>
      <c r="S85" s="318"/>
      <c r="T85" s="325" t="str">
        <f t="shared" si="9"/>
        <v>CF289Y</v>
      </c>
      <c r="U85" s="325" t="str">
        <f t="shared" si="9"/>
        <v>89Y</v>
      </c>
      <c r="V85" s="325" t="str">
        <f t="shared" si="2"/>
        <v>GJ</v>
      </c>
      <c r="W85" s="325" t="str">
        <f t="shared" si="3"/>
        <v>HP 89Y originele extra high-capacity zwarte LaserJet tonercartridge</v>
      </c>
      <c r="X85" s="325" t="str">
        <f t="shared" si="4"/>
        <v>LJ Enterprise M507/LJ Enterprise MFP M528</v>
      </c>
      <c r="Y85" s="327">
        <f t="shared" si="10"/>
        <v>192018046641</v>
      </c>
      <c r="Z85" s="327" t="str">
        <f t="shared" si="10"/>
        <v/>
      </c>
      <c r="AA85" s="328">
        <f t="shared" si="6"/>
        <v>447.49</v>
      </c>
      <c r="AB85" s="329">
        <f t="shared" si="7"/>
        <v>447.49</v>
      </c>
      <c r="AC85" s="330">
        <f t="shared" si="8"/>
        <v>0</v>
      </c>
      <c r="AE85" s="267" t="s">
        <v>1248</v>
      </c>
      <c r="AF85" s="267" t="s">
        <v>1248</v>
      </c>
      <c r="AG85" s="332" t="s">
        <v>1566</v>
      </c>
      <c r="AH85" s="267" t="s">
        <v>1579</v>
      </c>
      <c r="AI85" s="267" t="s">
        <v>1248</v>
      </c>
      <c r="AJ85" s="266"/>
      <c r="AK85" s="266"/>
    </row>
    <row r="86" spans="1:37" ht="14.25" customHeight="1">
      <c r="A86" s="326">
        <f t="shared" si="11"/>
        <v>75</v>
      </c>
      <c r="B86" s="325" t="s">
        <v>1905</v>
      </c>
      <c r="C86" s="325" t="s">
        <v>1906</v>
      </c>
      <c r="D86" s="325" t="s">
        <v>1907</v>
      </c>
      <c r="E86" s="325" t="s">
        <v>1573</v>
      </c>
      <c r="F86" s="325" t="s">
        <v>1908</v>
      </c>
      <c r="G86" s="325" t="s">
        <v>1909</v>
      </c>
      <c r="H86" s="325" t="s">
        <v>1910</v>
      </c>
      <c r="I86" s="325" t="s">
        <v>1911</v>
      </c>
      <c r="J86" s="327">
        <v>886112501112</v>
      </c>
      <c r="K86" s="327" t="s">
        <v>1520</v>
      </c>
      <c r="L86" s="328">
        <v>320.99</v>
      </c>
      <c r="M86" s="329">
        <v>320.99</v>
      </c>
      <c r="N86" s="328">
        <v>0</v>
      </c>
      <c r="O86" s="329">
        <v>0</v>
      </c>
      <c r="P86" s="330">
        <v>0</v>
      </c>
      <c r="Q86" s="318" t="s">
        <v>1906</v>
      </c>
      <c r="R86" s="331"/>
      <c r="S86" s="318"/>
      <c r="T86" s="325" t="str">
        <f t="shared" ref="T86:U117" si="12">B86</f>
        <v>CF320A</v>
      </c>
      <c r="U86" s="325" t="str">
        <f t="shared" si="12"/>
        <v>652A</v>
      </c>
      <c r="V86" s="325" t="str">
        <f t="shared" ref="V86:V149" si="13">E86</f>
        <v>GJ</v>
      </c>
      <c r="W86" s="325" t="str">
        <f t="shared" ref="W86:W149" si="14">INDEX($B:$H,MATCH($T86,$B:$B,0),MATCH($U$9,$B$14:$H$14,0))</f>
        <v>HP 652A originele zwarte LaserJet tonercartridge</v>
      </c>
      <c r="X86" s="325" t="str">
        <f t="shared" ref="X86:X149" si="15">VLOOKUP($T86,$B:$I,8,0)</f>
        <v>HP Color LaserJet Enterprise M651/MFP M680</v>
      </c>
      <c r="Y86" s="327">
        <f t="shared" ref="Y86:Z117" si="16">J86</f>
        <v>886112501112</v>
      </c>
      <c r="Z86" s="327" t="str">
        <f t="shared" si="16"/>
        <v/>
      </c>
      <c r="AA86" s="328">
        <f t="shared" ref="AA86:AA149" si="17">INDEX($B:$P,MATCH($T86,$B:$B,0),MATCH($U$10,$B$11:$P$11,0))</f>
        <v>320.99</v>
      </c>
      <c r="AB86" s="329">
        <f t="shared" ref="AB86:AB149" si="18">INDEX($B:$P,MATCH($T86,$B:$B,0),MATCH($U$10&amp;2,$B$11:$P$11,0))</f>
        <v>320.99</v>
      </c>
      <c r="AC86" s="330">
        <f t="shared" ref="AC86:AC149" si="19">IFERROR(IF($AA86=0,"n/a",$AA86/$AB86-1),"0.0%")</f>
        <v>0</v>
      </c>
      <c r="AE86" s="267" t="s">
        <v>1248</v>
      </c>
      <c r="AF86" s="267" t="s">
        <v>1248</v>
      </c>
      <c r="AG86" s="332" t="s">
        <v>1566</v>
      </c>
      <c r="AH86" s="267" t="s">
        <v>1579</v>
      </c>
      <c r="AI86" s="267" t="s">
        <v>1248</v>
      </c>
      <c r="AJ86" s="266"/>
      <c r="AK86" s="266"/>
    </row>
    <row r="87" spans="1:37" ht="14.25" customHeight="1">
      <c r="A87" s="326">
        <f t="shared" si="11"/>
        <v>76</v>
      </c>
      <c r="B87" s="325" t="s">
        <v>1912</v>
      </c>
      <c r="C87" s="325" t="s">
        <v>1913</v>
      </c>
      <c r="D87" s="325" t="s">
        <v>1914</v>
      </c>
      <c r="E87" s="325" t="s">
        <v>1573</v>
      </c>
      <c r="F87" s="325" t="s">
        <v>1915</v>
      </c>
      <c r="G87" s="325" t="s">
        <v>1916</v>
      </c>
      <c r="H87" s="325" t="s">
        <v>1917</v>
      </c>
      <c r="I87" s="325" t="s">
        <v>1918</v>
      </c>
      <c r="J87" s="327">
        <v>886112501136</v>
      </c>
      <c r="K87" s="327" t="s">
        <v>1520</v>
      </c>
      <c r="L87" s="328">
        <v>521.99</v>
      </c>
      <c r="M87" s="329">
        <v>521.99</v>
      </c>
      <c r="N87" s="328">
        <v>0</v>
      </c>
      <c r="O87" s="329">
        <v>0</v>
      </c>
      <c r="P87" s="330">
        <v>0</v>
      </c>
      <c r="Q87" s="318" t="s">
        <v>1913</v>
      </c>
      <c r="R87" s="331"/>
      <c r="S87" s="318"/>
      <c r="T87" s="325" t="str">
        <f t="shared" si="12"/>
        <v>CF321A</v>
      </c>
      <c r="U87" s="325" t="str">
        <f t="shared" si="12"/>
        <v>653A</v>
      </c>
      <c r="V87" s="325" t="str">
        <f t="shared" si="13"/>
        <v>GJ</v>
      </c>
      <c r="W87" s="325" t="str">
        <f t="shared" si="14"/>
        <v>HP 653A originele cyaan LaserJet tonercartridge</v>
      </c>
      <c r="X87" s="325" t="str">
        <f t="shared" si="15"/>
        <v>HP Color LaserJet Enterprise MFP M680</v>
      </c>
      <c r="Y87" s="327">
        <f t="shared" si="16"/>
        <v>886112501136</v>
      </c>
      <c r="Z87" s="327" t="str">
        <f t="shared" si="16"/>
        <v/>
      </c>
      <c r="AA87" s="328">
        <f t="shared" si="17"/>
        <v>521.99</v>
      </c>
      <c r="AB87" s="329">
        <f t="shared" si="18"/>
        <v>521.99</v>
      </c>
      <c r="AC87" s="330">
        <f t="shared" si="19"/>
        <v>0</v>
      </c>
      <c r="AE87" s="267" t="s">
        <v>1248</v>
      </c>
      <c r="AF87" s="267" t="s">
        <v>1248</v>
      </c>
      <c r="AG87" s="332" t="s">
        <v>1566</v>
      </c>
      <c r="AH87" s="267" t="s">
        <v>1579</v>
      </c>
      <c r="AI87" s="267" t="s">
        <v>1248</v>
      </c>
      <c r="AJ87" s="266"/>
      <c r="AK87" s="266"/>
    </row>
    <row r="88" spans="1:37" ht="14.25" customHeight="1">
      <c r="A88" s="326">
        <f t="shared" si="11"/>
        <v>77</v>
      </c>
      <c r="B88" s="325" t="s">
        <v>1919</v>
      </c>
      <c r="C88" s="325" t="s">
        <v>1913</v>
      </c>
      <c r="D88" s="325" t="s">
        <v>1914</v>
      </c>
      <c r="E88" s="325" t="s">
        <v>1573</v>
      </c>
      <c r="F88" s="325" t="s">
        <v>1920</v>
      </c>
      <c r="G88" s="325" t="s">
        <v>1921</v>
      </c>
      <c r="H88" s="325" t="s">
        <v>1922</v>
      </c>
      <c r="I88" s="325" t="s">
        <v>1918</v>
      </c>
      <c r="J88" s="327">
        <v>886112501143</v>
      </c>
      <c r="K88" s="327" t="s">
        <v>1520</v>
      </c>
      <c r="L88" s="328">
        <v>521.99</v>
      </c>
      <c r="M88" s="329">
        <v>521.99</v>
      </c>
      <c r="N88" s="328">
        <v>0</v>
      </c>
      <c r="O88" s="329">
        <v>0</v>
      </c>
      <c r="P88" s="330">
        <v>0</v>
      </c>
      <c r="Q88" s="318" t="s">
        <v>1913</v>
      </c>
      <c r="R88" s="331"/>
      <c r="S88" s="318"/>
      <c r="T88" s="325" t="str">
        <f t="shared" si="12"/>
        <v>CF322A</v>
      </c>
      <c r="U88" s="325" t="str">
        <f t="shared" si="12"/>
        <v>653A</v>
      </c>
      <c r="V88" s="325" t="str">
        <f t="shared" si="13"/>
        <v>GJ</v>
      </c>
      <c r="W88" s="325" t="str">
        <f t="shared" si="14"/>
        <v>HP 653A originele gele LaserJet tonercartridge</v>
      </c>
      <c r="X88" s="325" t="str">
        <f t="shared" si="15"/>
        <v>HP Color LaserJet Enterprise MFP M680</v>
      </c>
      <c r="Y88" s="327">
        <f t="shared" si="16"/>
        <v>886112501143</v>
      </c>
      <c r="Z88" s="327" t="str">
        <f t="shared" si="16"/>
        <v/>
      </c>
      <c r="AA88" s="328">
        <f t="shared" si="17"/>
        <v>521.99</v>
      </c>
      <c r="AB88" s="329">
        <f t="shared" si="18"/>
        <v>521.99</v>
      </c>
      <c r="AC88" s="330">
        <f t="shared" si="19"/>
        <v>0</v>
      </c>
      <c r="AE88" s="267" t="s">
        <v>1248</v>
      </c>
      <c r="AF88" s="267" t="s">
        <v>1248</v>
      </c>
      <c r="AG88" s="332" t="s">
        <v>1566</v>
      </c>
      <c r="AH88" s="267" t="s">
        <v>1579</v>
      </c>
      <c r="AI88" s="267" t="s">
        <v>1248</v>
      </c>
      <c r="AK88" s="266"/>
    </row>
    <row r="89" spans="1:37" ht="14.25" customHeight="1">
      <c r="A89" s="326">
        <f t="shared" si="11"/>
        <v>78</v>
      </c>
      <c r="B89" s="325" t="s">
        <v>1923</v>
      </c>
      <c r="C89" s="325" t="s">
        <v>1913</v>
      </c>
      <c r="D89" s="325" t="s">
        <v>1914</v>
      </c>
      <c r="E89" s="325" t="s">
        <v>1573</v>
      </c>
      <c r="F89" s="325" t="s">
        <v>1924</v>
      </c>
      <c r="G89" s="325" t="s">
        <v>1925</v>
      </c>
      <c r="H89" s="325" t="s">
        <v>1926</v>
      </c>
      <c r="I89" s="325" t="s">
        <v>1918</v>
      </c>
      <c r="J89" s="327">
        <v>886112501150</v>
      </c>
      <c r="K89" s="327" t="s">
        <v>1520</v>
      </c>
      <c r="L89" s="328">
        <v>521.99</v>
      </c>
      <c r="M89" s="329">
        <v>521.99</v>
      </c>
      <c r="N89" s="328">
        <v>0</v>
      </c>
      <c r="O89" s="329">
        <v>0</v>
      </c>
      <c r="P89" s="330">
        <v>0</v>
      </c>
      <c r="Q89" s="318" t="s">
        <v>1913</v>
      </c>
      <c r="R89" s="331"/>
      <c r="S89" s="318"/>
      <c r="T89" s="325" t="str">
        <f t="shared" si="12"/>
        <v>CF323A</v>
      </c>
      <c r="U89" s="325" t="str">
        <f t="shared" si="12"/>
        <v>653A</v>
      </c>
      <c r="V89" s="325" t="str">
        <f t="shared" si="13"/>
        <v>GJ</v>
      </c>
      <c r="W89" s="325" t="str">
        <f t="shared" si="14"/>
        <v>HP 653A originele magenta LaserJet tonercartridge</v>
      </c>
      <c r="X89" s="325" t="str">
        <f t="shared" si="15"/>
        <v>HP Color LaserJet Enterprise MFP M680</v>
      </c>
      <c r="Y89" s="327">
        <f t="shared" si="16"/>
        <v>886112501150</v>
      </c>
      <c r="Z89" s="327" t="str">
        <f t="shared" si="16"/>
        <v/>
      </c>
      <c r="AA89" s="328">
        <f t="shared" si="17"/>
        <v>521.99</v>
      </c>
      <c r="AB89" s="329">
        <f t="shared" si="18"/>
        <v>521.99</v>
      </c>
      <c r="AC89" s="330">
        <f t="shared" si="19"/>
        <v>0</v>
      </c>
      <c r="AE89" s="267" t="s">
        <v>1248</v>
      </c>
      <c r="AF89" s="267" t="s">
        <v>1248</v>
      </c>
      <c r="AG89" s="332" t="s">
        <v>1566</v>
      </c>
      <c r="AH89" s="267" t="s">
        <v>1579</v>
      </c>
      <c r="AI89" s="267" t="s">
        <v>1248</v>
      </c>
      <c r="AJ89" s="266"/>
      <c r="AK89" s="266"/>
    </row>
    <row r="90" spans="1:37" ht="14.25" customHeight="1">
      <c r="A90" s="326">
        <f t="shared" si="11"/>
        <v>79</v>
      </c>
      <c r="B90" s="325" t="s">
        <v>1927</v>
      </c>
      <c r="C90" s="325" t="s">
        <v>1928</v>
      </c>
      <c r="D90" s="325" t="s">
        <v>1929</v>
      </c>
      <c r="E90" s="325" t="s">
        <v>1573</v>
      </c>
      <c r="F90" s="325" t="s">
        <v>1930</v>
      </c>
      <c r="G90" s="325" t="s">
        <v>1931</v>
      </c>
      <c r="H90" s="325" t="s">
        <v>1932</v>
      </c>
      <c r="I90" s="325" t="s">
        <v>1933</v>
      </c>
      <c r="J90" s="327">
        <v>886112501174</v>
      </c>
      <c r="K90" s="327" t="s">
        <v>1520</v>
      </c>
      <c r="L90" s="328">
        <v>421.99</v>
      </c>
      <c r="M90" s="329">
        <v>421.99</v>
      </c>
      <c r="N90" s="328">
        <v>0</v>
      </c>
      <c r="O90" s="329">
        <v>0</v>
      </c>
      <c r="P90" s="330">
        <v>0</v>
      </c>
      <c r="Q90" s="318" t="s">
        <v>1928</v>
      </c>
      <c r="R90" s="331"/>
      <c r="S90" s="318"/>
      <c r="T90" s="325" t="str">
        <f t="shared" si="12"/>
        <v>CF330X</v>
      </c>
      <c r="U90" s="325" t="str">
        <f t="shared" si="12"/>
        <v>654X</v>
      </c>
      <c r="V90" s="325" t="str">
        <f t="shared" si="13"/>
        <v>GJ</v>
      </c>
      <c r="W90" s="325" t="str">
        <f t="shared" si="14"/>
        <v>HP 654X originele high-capacity zwarte LaserJet tonercartridge</v>
      </c>
      <c r="X90" s="325" t="str">
        <f t="shared" si="15"/>
        <v>HP Color LaserJet Enterprise M651</v>
      </c>
      <c r="Y90" s="327">
        <f t="shared" si="16"/>
        <v>886112501174</v>
      </c>
      <c r="Z90" s="327" t="str">
        <f t="shared" si="16"/>
        <v/>
      </c>
      <c r="AA90" s="328">
        <f t="shared" si="17"/>
        <v>421.99</v>
      </c>
      <c r="AB90" s="329">
        <f t="shared" si="18"/>
        <v>421.99</v>
      </c>
      <c r="AC90" s="330">
        <f t="shared" si="19"/>
        <v>0</v>
      </c>
      <c r="AE90" s="267" t="s">
        <v>1248</v>
      </c>
      <c r="AF90" s="267" t="s">
        <v>1248</v>
      </c>
      <c r="AG90" s="332" t="s">
        <v>1566</v>
      </c>
      <c r="AH90" s="267" t="s">
        <v>1579</v>
      </c>
      <c r="AI90" s="267" t="s">
        <v>1248</v>
      </c>
      <c r="AJ90" s="266"/>
      <c r="AK90" s="266"/>
    </row>
    <row r="91" spans="1:37" ht="14.25" customHeight="1">
      <c r="A91" s="326">
        <f t="shared" si="11"/>
        <v>80</v>
      </c>
      <c r="B91" s="325" t="s">
        <v>1934</v>
      </c>
      <c r="C91" s="325" t="s">
        <v>1935</v>
      </c>
      <c r="D91" s="325" t="s">
        <v>1929</v>
      </c>
      <c r="E91" s="325" t="s">
        <v>1573</v>
      </c>
      <c r="F91" s="325" t="s">
        <v>1936</v>
      </c>
      <c r="G91" s="325" t="s">
        <v>1937</v>
      </c>
      <c r="H91" s="325" t="s">
        <v>1938</v>
      </c>
      <c r="I91" s="325" t="s">
        <v>1933</v>
      </c>
      <c r="J91" s="327">
        <v>886112501181</v>
      </c>
      <c r="K91" s="327" t="s">
        <v>1520</v>
      </c>
      <c r="L91" s="328">
        <v>588.49</v>
      </c>
      <c r="M91" s="329">
        <v>588.49</v>
      </c>
      <c r="N91" s="328">
        <v>0</v>
      </c>
      <c r="O91" s="329">
        <v>0</v>
      </c>
      <c r="P91" s="330">
        <v>0</v>
      </c>
      <c r="Q91" s="318" t="s">
        <v>1935</v>
      </c>
      <c r="R91" s="331"/>
      <c r="S91" s="318"/>
      <c r="T91" s="325" t="str">
        <f t="shared" si="12"/>
        <v>CF331A</v>
      </c>
      <c r="U91" s="325" t="str">
        <f t="shared" si="12"/>
        <v>654A</v>
      </c>
      <c r="V91" s="325" t="str">
        <f t="shared" si="13"/>
        <v>GJ</v>
      </c>
      <c r="W91" s="325" t="str">
        <f t="shared" si="14"/>
        <v>HP 654A originele cyaan LaserJet tonercartridge</v>
      </c>
      <c r="X91" s="325" t="str">
        <f t="shared" si="15"/>
        <v>HP Color LaserJet Enterprise M651</v>
      </c>
      <c r="Y91" s="327">
        <f t="shared" si="16"/>
        <v>886112501181</v>
      </c>
      <c r="Z91" s="327" t="str">
        <f t="shared" si="16"/>
        <v/>
      </c>
      <c r="AA91" s="328">
        <f t="shared" si="17"/>
        <v>588.49</v>
      </c>
      <c r="AB91" s="329">
        <f t="shared" si="18"/>
        <v>588.49</v>
      </c>
      <c r="AC91" s="330">
        <f t="shared" si="19"/>
        <v>0</v>
      </c>
      <c r="AE91" s="267" t="s">
        <v>1248</v>
      </c>
      <c r="AF91" s="267" t="s">
        <v>1248</v>
      </c>
      <c r="AG91" s="332" t="s">
        <v>1566</v>
      </c>
      <c r="AH91" s="267" t="s">
        <v>1579</v>
      </c>
      <c r="AI91" s="267" t="s">
        <v>1248</v>
      </c>
      <c r="AJ91" s="266"/>
      <c r="AK91" s="266"/>
    </row>
    <row r="92" spans="1:37" ht="14.25" customHeight="1">
      <c r="A92" s="326">
        <f t="shared" si="11"/>
        <v>81</v>
      </c>
      <c r="B92" s="325" t="s">
        <v>1939</v>
      </c>
      <c r="C92" s="325" t="s">
        <v>1935</v>
      </c>
      <c r="D92" s="325" t="s">
        <v>1929</v>
      </c>
      <c r="E92" s="325" t="s">
        <v>1573</v>
      </c>
      <c r="F92" s="325" t="s">
        <v>1940</v>
      </c>
      <c r="G92" s="325" t="s">
        <v>1941</v>
      </c>
      <c r="H92" s="325" t="s">
        <v>1942</v>
      </c>
      <c r="I92" s="325" t="s">
        <v>1933</v>
      </c>
      <c r="J92" s="327">
        <v>886112501198</v>
      </c>
      <c r="K92" s="327" t="s">
        <v>1520</v>
      </c>
      <c r="L92" s="328">
        <v>588.49</v>
      </c>
      <c r="M92" s="329">
        <v>588.49</v>
      </c>
      <c r="N92" s="328">
        <v>0</v>
      </c>
      <c r="O92" s="329">
        <v>0</v>
      </c>
      <c r="P92" s="330">
        <v>0</v>
      </c>
      <c r="Q92" s="318" t="s">
        <v>1935</v>
      </c>
      <c r="R92" s="331"/>
      <c r="S92" s="318"/>
      <c r="T92" s="325" t="str">
        <f t="shared" si="12"/>
        <v>CF332A</v>
      </c>
      <c r="U92" s="325" t="str">
        <f t="shared" si="12"/>
        <v>654A</v>
      </c>
      <c r="V92" s="325" t="str">
        <f t="shared" si="13"/>
        <v>GJ</v>
      </c>
      <c r="W92" s="325" t="str">
        <f t="shared" si="14"/>
        <v>HP 654A originele gele LaserJet tonercartridge</v>
      </c>
      <c r="X92" s="325" t="str">
        <f t="shared" si="15"/>
        <v>HP Color LaserJet Enterprise M651</v>
      </c>
      <c r="Y92" s="327">
        <f t="shared" si="16"/>
        <v>886112501198</v>
      </c>
      <c r="Z92" s="327" t="str">
        <f t="shared" si="16"/>
        <v/>
      </c>
      <c r="AA92" s="328">
        <f t="shared" si="17"/>
        <v>588.49</v>
      </c>
      <c r="AB92" s="329">
        <f t="shared" si="18"/>
        <v>588.49</v>
      </c>
      <c r="AC92" s="330">
        <f t="shared" si="19"/>
        <v>0</v>
      </c>
      <c r="AE92" s="267" t="s">
        <v>1248</v>
      </c>
      <c r="AF92" s="267" t="s">
        <v>1248</v>
      </c>
      <c r="AG92" s="332" t="s">
        <v>1566</v>
      </c>
      <c r="AH92" s="267" t="s">
        <v>1579</v>
      </c>
      <c r="AI92" s="267" t="s">
        <v>1248</v>
      </c>
      <c r="AJ92" s="266"/>
      <c r="AK92" s="266"/>
    </row>
    <row r="93" spans="1:37" ht="14.25" customHeight="1">
      <c r="A93" s="326">
        <f t="shared" si="11"/>
        <v>82</v>
      </c>
      <c r="B93" s="325" t="s">
        <v>1943</v>
      </c>
      <c r="C93" s="325" t="s">
        <v>1935</v>
      </c>
      <c r="D93" s="325" t="s">
        <v>1929</v>
      </c>
      <c r="E93" s="325" t="s">
        <v>1573</v>
      </c>
      <c r="F93" s="325" t="s">
        <v>1944</v>
      </c>
      <c r="G93" s="325" t="s">
        <v>1945</v>
      </c>
      <c r="H93" s="325" t="s">
        <v>1946</v>
      </c>
      <c r="I93" s="325" t="s">
        <v>1933</v>
      </c>
      <c r="J93" s="327">
        <v>886112501204</v>
      </c>
      <c r="K93" s="327" t="s">
        <v>1520</v>
      </c>
      <c r="L93" s="328">
        <v>588.49</v>
      </c>
      <c r="M93" s="329">
        <v>588.49</v>
      </c>
      <c r="N93" s="328">
        <v>0</v>
      </c>
      <c r="O93" s="329">
        <v>0</v>
      </c>
      <c r="P93" s="330">
        <v>0</v>
      </c>
      <c r="Q93" s="318" t="s">
        <v>1935</v>
      </c>
      <c r="R93" s="331"/>
      <c r="S93" s="318"/>
      <c r="T93" s="325" t="str">
        <f t="shared" si="12"/>
        <v>CF333A</v>
      </c>
      <c r="U93" s="325" t="str">
        <f t="shared" si="12"/>
        <v>654A</v>
      </c>
      <c r="V93" s="325" t="str">
        <f t="shared" si="13"/>
        <v>GJ</v>
      </c>
      <c r="W93" s="325" t="str">
        <f t="shared" si="14"/>
        <v>HP 654A originele magenta LaserJet tonercartridge</v>
      </c>
      <c r="X93" s="325" t="str">
        <f t="shared" si="15"/>
        <v>HP Color LaserJet Enterprise M651</v>
      </c>
      <c r="Y93" s="327">
        <f t="shared" si="16"/>
        <v>886112501204</v>
      </c>
      <c r="Z93" s="327" t="str">
        <f t="shared" si="16"/>
        <v/>
      </c>
      <c r="AA93" s="328">
        <f t="shared" si="17"/>
        <v>588.49</v>
      </c>
      <c r="AB93" s="329">
        <f t="shared" si="18"/>
        <v>588.49</v>
      </c>
      <c r="AC93" s="330">
        <f t="shared" si="19"/>
        <v>0</v>
      </c>
      <c r="AE93" s="267" t="s">
        <v>1248</v>
      </c>
      <c r="AF93" s="267" t="s">
        <v>1248</v>
      </c>
      <c r="AG93" s="332" t="s">
        <v>1566</v>
      </c>
      <c r="AH93" s="267" t="s">
        <v>1579</v>
      </c>
      <c r="AI93" s="267" t="s">
        <v>1248</v>
      </c>
      <c r="AJ93" s="266"/>
      <c r="AK93" s="266"/>
    </row>
    <row r="94" spans="1:37" ht="14.25" customHeight="1">
      <c r="A94" s="326">
        <f t="shared" si="11"/>
        <v>83</v>
      </c>
      <c r="B94" s="325" t="s">
        <v>1947</v>
      </c>
      <c r="C94" s="325" t="s">
        <v>1948</v>
      </c>
      <c r="D94" s="325" t="s">
        <v>1949</v>
      </c>
      <c r="E94" s="325" t="s">
        <v>1573</v>
      </c>
      <c r="F94" s="325" t="s">
        <v>1950</v>
      </c>
      <c r="G94" s="325" t="s">
        <v>1950</v>
      </c>
      <c r="H94" s="325" t="s">
        <v>1950</v>
      </c>
      <c r="I94" s="325" t="s">
        <v>1951</v>
      </c>
      <c r="J94" s="327">
        <v>888793237564</v>
      </c>
      <c r="K94" s="327" t="s">
        <v>1520</v>
      </c>
      <c r="L94" s="328">
        <v>241.49</v>
      </c>
      <c r="M94" s="329">
        <v>241.49</v>
      </c>
      <c r="N94" s="328">
        <v>0</v>
      </c>
      <c r="O94" s="329">
        <v>0</v>
      </c>
      <c r="P94" s="330">
        <v>0</v>
      </c>
      <c r="Q94" s="318" t="s">
        <v>1948</v>
      </c>
      <c r="R94" s="331"/>
      <c r="S94" s="318"/>
      <c r="T94" s="325" t="str">
        <f t="shared" si="12"/>
        <v>CF360A</v>
      </c>
      <c r="U94" s="325" t="str">
        <f t="shared" si="12"/>
        <v>508A</v>
      </c>
      <c r="V94" s="325" t="str">
        <f t="shared" si="13"/>
        <v>GJ</v>
      </c>
      <c r="W94" s="325" t="str">
        <f t="shared" si="14"/>
        <v>HP 508A Black Original LaserJet Toner Cartridge</v>
      </c>
      <c r="X94" s="325" t="str">
        <f t="shared" si="15"/>
        <v>HP Color LaserJet Enterprise M552/M553</v>
      </c>
      <c r="Y94" s="327">
        <f t="shared" si="16"/>
        <v>888793237564</v>
      </c>
      <c r="Z94" s="327" t="str">
        <f t="shared" si="16"/>
        <v/>
      </c>
      <c r="AA94" s="328">
        <f t="shared" si="17"/>
        <v>241.49</v>
      </c>
      <c r="AB94" s="329">
        <f t="shared" si="18"/>
        <v>241.49</v>
      </c>
      <c r="AC94" s="330">
        <f t="shared" si="19"/>
        <v>0</v>
      </c>
      <c r="AE94" s="267" t="s">
        <v>1248</v>
      </c>
      <c r="AF94" s="267" t="s">
        <v>1248</v>
      </c>
      <c r="AG94" s="332" t="s">
        <v>1566</v>
      </c>
      <c r="AH94" s="267" t="s">
        <v>1579</v>
      </c>
      <c r="AI94" s="267" t="s">
        <v>1248</v>
      </c>
      <c r="AJ94" s="266"/>
      <c r="AK94" s="266"/>
    </row>
    <row r="95" spans="1:37" ht="14.25" customHeight="1">
      <c r="A95" s="326">
        <f t="shared" si="11"/>
        <v>84</v>
      </c>
      <c r="B95" s="325" t="s">
        <v>1952</v>
      </c>
      <c r="C95" s="325" t="s">
        <v>1953</v>
      </c>
      <c r="D95" s="325" t="s">
        <v>1949</v>
      </c>
      <c r="E95" s="325" t="s">
        <v>1573</v>
      </c>
      <c r="F95" s="325" t="s">
        <v>1954</v>
      </c>
      <c r="G95" s="325" t="s">
        <v>1955</v>
      </c>
      <c r="H95" s="325" t="s">
        <v>1956</v>
      </c>
      <c r="I95" s="325" t="s">
        <v>1951</v>
      </c>
      <c r="J95" s="327">
        <v>888793237601</v>
      </c>
      <c r="K95" s="327" t="s">
        <v>1520</v>
      </c>
      <c r="L95" s="328">
        <v>337.49</v>
      </c>
      <c r="M95" s="329">
        <v>337.49</v>
      </c>
      <c r="N95" s="328">
        <v>0</v>
      </c>
      <c r="O95" s="329">
        <v>0</v>
      </c>
      <c r="P95" s="330">
        <v>0</v>
      </c>
      <c r="Q95" s="318" t="s">
        <v>1953</v>
      </c>
      <c r="R95" s="331"/>
      <c r="S95" s="318"/>
      <c r="T95" s="325" t="str">
        <f t="shared" si="12"/>
        <v>CF360X</v>
      </c>
      <c r="U95" s="325" t="str">
        <f t="shared" si="12"/>
        <v>508X</v>
      </c>
      <c r="V95" s="325" t="str">
        <f t="shared" si="13"/>
        <v>GJ</v>
      </c>
      <c r="W95" s="325" t="str">
        <f t="shared" si="14"/>
        <v>HP 508X originele high-capacity zwarte LaserJet tonercartridge</v>
      </c>
      <c r="X95" s="325" t="str">
        <f t="shared" si="15"/>
        <v>HP Color LaserJet Enterprise M552/M553</v>
      </c>
      <c r="Y95" s="327">
        <f t="shared" si="16"/>
        <v>888793237601</v>
      </c>
      <c r="Z95" s="327" t="str">
        <f t="shared" si="16"/>
        <v/>
      </c>
      <c r="AA95" s="328">
        <f t="shared" si="17"/>
        <v>337.49</v>
      </c>
      <c r="AB95" s="329">
        <f t="shared" si="18"/>
        <v>337.49</v>
      </c>
      <c r="AC95" s="330">
        <f t="shared" si="19"/>
        <v>0</v>
      </c>
      <c r="AE95" s="267" t="s">
        <v>1248</v>
      </c>
      <c r="AF95" s="267" t="s">
        <v>1248</v>
      </c>
      <c r="AG95" s="332" t="s">
        <v>1566</v>
      </c>
      <c r="AH95" s="267" t="s">
        <v>1579</v>
      </c>
      <c r="AI95" s="267" t="s">
        <v>1248</v>
      </c>
      <c r="AJ95" s="266"/>
      <c r="AK95" s="266"/>
    </row>
    <row r="96" spans="1:37" ht="14.25" customHeight="1">
      <c r="A96" s="326">
        <f t="shared" si="11"/>
        <v>85</v>
      </c>
      <c r="B96" s="325" t="s">
        <v>1957</v>
      </c>
      <c r="C96" s="325" t="s">
        <v>1948</v>
      </c>
      <c r="D96" s="325" t="s">
        <v>1949</v>
      </c>
      <c r="E96" s="325" t="s">
        <v>1573</v>
      </c>
      <c r="F96" s="325" t="s">
        <v>1958</v>
      </c>
      <c r="G96" s="325" t="s">
        <v>1958</v>
      </c>
      <c r="H96" s="325" t="s">
        <v>1958</v>
      </c>
      <c r="I96" s="325" t="s">
        <v>1951</v>
      </c>
      <c r="J96" s="327">
        <v>888793237571</v>
      </c>
      <c r="K96" s="327" t="s">
        <v>1520</v>
      </c>
      <c r="L96" s="328">
        <v>302.49</v>
      </c>
      <c r="M96" s="329">
        <v>302.49</v>
      </c>
      <c r="N96" s="328">
        <v>0</v>
      </c>
      <c r="O96" s="329">
        <v>0</v>
      </c>
      <c r="P96" s="330">
        <v>0</v>
      </c>
      <c r="Q96" s="318" t="s">
        <v>1948</v>
      </c>
      <c r="R96" s="331"/>
      <c r="S96" s="318"/>
      <c r="T96" s="325" t="str">
        <f t="shared" si="12"/>
        <v>CF361A</v>
      </c>
      <c r="U96" s="325" t="str">
        <f t="shared" si="12"/>
        <v>508A</v>
      </c>
      <c r="V96" s="325" t="str">
        <f t="shared" si="13"/>
        <v>GJ</v>
      </c>
      <c r="W96" s="325" t="str">
        <f t="shared" si="14"/>
        <v>HP 508A Cyan Original LaserJet Toner Cartridge</v>
      </c>
      <c r="X96" s="325" t="str">
        <f t="shared" si="15"/>
        <v>HP Color LaserJet Enterprise M552/M553</v>
      </c>
      <c r="Y96" s="327">
        <f t="shared" si="16"/>
        <v>888793237571</v>
      </c>
      <c r="Z96" s="327" t="str">
        <f t="shared" si="16"/>
        <v/>
      </c>
      <c r="AA96" s="328">
        <f t="shared" si="17"/>
        <v>302.49</v>
      </c>
      <c r="AB96" s="329">
        <f t="shared" si="18"/>
        <v>302.49</v>
      </c>
      <c r="AC96" s="330">
        <f t="shared" si="19"/>
        <v>0</v>
      </c>
      <c r="AE96" s="267" t="s">
        <v>1248</v>
      </c>
      <c r="AF96" s="267" t="s">
        <v>1248</v>
      </c>
      <c r="AG96" s="332" t="s">
        <v>1566</v>
      </c>
      <c r="AH96" s="267" t="s">
        <v>1579</v>
      </c>
      <c r="AI96" s="267" t="s">
        <v>1248</v>
      </c>
      <c r="AJ96" s="266"/>
      <c r="AK96" s="266"/>
    </row>
    <row r="97" spans="1:37" ht="14.25" customHeight="1">
      <c r="A97" s="326">
        <f t="shared" si="11"/>
        <v>86</v>
      </c>
      <c r="B97" s="325" t="s">
        <v>1959</v>
      </c>
      <c r="C97" s="325" t="s">
        <v>1953</v>
      </c>
      <c r="D97" s="325" t="s">
        <v>1949</v>
      </c>
      <c r="E97" s="325" t="s">
        <v>1573</v>
      </c>
      <c r="F97" s="325" t="s">
        <v>1960</v>
      </c>
      <c r="G97" s="325" t="s">
        <v>1961</v>
      </c>
      <c r="H97" s="325" t="s">
        <v>1962</v>
      </c>
      <c r="I97" s="325" t="s">
        <v>1951</v>
      </c>
      <c r="J97" s="327">
        <v>888793237618</v>
      </c>
      <c r="K97" s="327" t="s">
        <v>1520</v>
      </c>
      <c r="L97" s="328">
        <v>466.99</v>
      </c>
      <c r="M97" s="329">
        <v>466.99</v>
      </c>
      <c r="N97" s="328">
        <v>0</v>
      </c>
      <c r="O97" s="329">
        <v>0</v>
      </c>
      <c r="P97" s="330">
        <v>0</v>
      </c>
      <c r="Q97" s="318" t="s">
        <v>1953</v>
      </c>
      <c r="R97" s="331"/>
      <c r="S97" s="318"/>
      <c r="T97" s="325" t="str">
        <f t="shared" si="12"/>
        <v>CF361X</v>
      </c>
      <c r="U97" s="325" t="str">
        <f t="shared" si="12"/>
        <v>508X</v>
      </c>
      <c r="V97" s="325" t="str">
        <f t="shared" si="13"/>
        <v>GJ</v>
      </c>
      <c r="W97" s="325" t="str">
        <f t="shared" si="14"/>
        <v>HP 508X originele high-capacity cyaan LaserJet tonercartridge</v>
      </c>
      <c r="X97" s="325" t="str">
        <f t="shared" si="15"/>
        <v>HP Color LaserJet Enterprise M552/M553</v>
      </c>
      <c r="Y97" s="327">
        <f t="shared" si="16"/>
        <v>888793237618</v>
      </c>
      <c r="Z97" s="327" t="str">
        <f t="shared" si="16"/>
        <v/>
      </c>
      <c r="AA97" s="328">
        <f t="shared" si="17"/>
        <v>466.99</v>
      </c>
      <c r="AB97" s="329">
        <f t="shared" si="18"/>
        <v>466.99</v>
      </c>
      <c r="AC97" s="330">
        <f t="shared" si="19"/>
        <v>0</v>
      </c>
      <c r="AE97" s="267" t="s">
        <v>1248</v>
      </c>
      <c r="AF97" s="267" t="s">
        <v>1248</v>
      </c>
      <c r="AG97" s="332" t="s">
        <v>1566</v>
      </c>
      <c r="AH97" s="267" t="s">
        <v>1579</v>
      </c>
      <c r="AI97" s="267" t="s">
        <v>1248</v>
      </c>
      <c r="AJ97" s="266"/>
      <c r="AK97" s="266"/>
    </row>
    <row r="98" spans="1:37" ht="14.25" customHeight="1">
      <c r="A98" s="326">
        <f t="shared" si="11"/>
        <v>87</v>
      </c>
      <c r="B98" s="325" t="s">
        <v>1963</v>
      </c>
      <c r="C98" s="325" t="s">
        <v>1948</v>
      </c>
      <c r="D98" s="325" t="s">
        <v>1949</v>
      </c>
      <c r="E98" s="325" t="s">
        <v>1573</v>
      </c>
      <c r="F98" s="325" t="s">
        <v>1964</v>
      </c>
      <c r="G98" s="325" t="s">
        <v>1964</v>
      </c>
      <c r="H98" s="325" t="s">
        <v>1965</v>
      </c>
      <c r="I98" s="325" t="s">
        <v>1951</v>
      </c>
      <c r="J98" s="327">
        <v>888793237588</v>
      </c>
      <c r="K98" s="327" t="s">
        <v>1520</v>
      </c>
      <c r="L98" s="328">
        <v>302.49</v>
      </c>
      <c r="M98" s="329">
        <v>302.49</v>
      </c>
      <c r="N98" s="328">
        <v>0</v>
      </c>
      <c r="O98" s="329">
        <v>0</v>
      </c>
      <c r="P98" s="330">
        <v>0</v>
      </c>
      <c r="Q98" s="318" t="s">
        <v>1948</v>
      </c>
      <c r="R98" s="331"/>
      <c r="S98" s="318"/>
      <c r="T98" s="325" t="str">
        <f t="shared" si="12"/>
        <v>CF362A</v>
      </c>
      <c r="U98" s="325" t="str">
        <f t="shared" si="12"/>
        <v>508A</v>
      </c>
      <c r="V98" s="325" t="str">
        <f t="shared" si="13"/>
        <v>GJ</v>
      </c>
      <c r="W98" s="325" t="str">
        <f t="shared" si="14"/>
        <v>HP 508A Yellow Original LaserJet Toner Cartridge</v>
      </c>
      <c r="X98" s="325" t="str">
        <f t="shared" si="15"/>
        <v>HP Color LaserJet Enterprise M552/M553</v>
      </c>
      <c r="Y98" s="327">
        <f t="shared" si="16"/>
        <v>888793237588</v>
      </c>
      <c r="Z98" s="327" t="str">
        <f t="shared" si="16"/>
        <v/>
      </c>
      <c r="AA98" s="328">
        <f t="shared" si="17"/>
        <v>302.49</v>
      </c>
      <c r="AB98" s="329">
        <f t="shared" si="18"/>
        <v>302.49</v>
      </c>
      <c r="AC98" s="330">
        <f t="shared" si="19"/>
        <v>0</v>
      </c>
      <c r="AE98" s="267" t="s">
        <v>1248</v>
      </c>
      <c r="AF98" s="267" t="s">
        <v>1248</v>
      </c>
      <c r="AG98" s="332" t="s">
        <v>1566</v>
      </c>
      <c r="AH98" s="267" t="s">
        <v>1579</v>
      </c>
      <c r="AI98" s="267" t="s">
        <v>1248</v>
      </c>
      <c r="AJ98" s="266"/>
      <c r="AK98" s="266"/>
    </row>
    <row r="99" spans="1:37" ht="14.25" customHeight="1">
      <c r="A99" s="326">
        <f t="shared" si="11"/>
        <v>88</v>
      </c>
      <c r="B99" s="325" t="s">
        <v>1966</v>
      </c>
      <c r="C99" s="325" t="s">
        <v>1953</v>
      </c>
      <c r="D99" s="325" t="s">
        <v>1949</v>
      </c>
      <c r="E99" s="325" t="s">
        <v>1573</v>
      </c>
      <c r="F99" s="325" t="s">
        <v>1967</v>
      </c>
      <c r="G99" s="325" t="s">
        <v>1968</v>
      </c>
      <c r="H99" s="325" t="s">
        <v>1969</v>
      </c>
      <c r="I99" s="325" t="s">
        <v>1951</v>
      </c>
      <c r="J99" s="327">
        <v>888793237625</v>
      </c>
      <c r="K99" s="327" t="s">
        <v>1520</v>
      </c>
      <c r="L99" s="328">
        <v>466.99</v>
      </c>
      <c r="M99" s="329">
        <v>466.99</v>
      </c>
      <c r="N99" s="328">
        <v>0</v>
      </c>
      <c r="O99" s="329">
        <v>0</v>
      </c>
      <c r="P99" s="330">
        <v>0</v>
      </c>
      <c r="Q99" s="318" t="s">
        <v>1953</v>
      </c>
      <c r="R99" s="331"/>
      <c r="S99" s="318"/>
      <c r="T99" s="325" t="str">
        <f t="shared" si="12"/>
        <v>CF362X</v>
      </c>
      <c r="U99" s="325" t="str">
        <f t="shared" si="12"/>
        <v>508X</v>
      </c>
      <c r="V99" s="325" t="str">
        <f t="shared" si="13"/>
        <v>GJ</v>
      </c>
      <c r="W99" s="325" t="str">
        <f t="shared" si="14"/>
        <v>HP 508X originele high-capacity gele LaserJet tonercartridge</v>
      </c>
      <c r="X99" s="325" t="str">
        <f t="shared" si="15"/>
        <v>HP Color LaserJet Enterprise M552/M553</v>
      </c>
      <c r="Y99" s="327">
        <f t="shared" si="16"/>
        <v>888793237625</v>
      </c>
      <c r="Z99" s="327" t="str">
        <f t="shared" si="16"/>
        <v/>
      </c>
      <c r="AA99" s="328">
        <f t="shared" si="17"/>
        <v>466.99</v>
      </c>
      <c r="AB99" s="329">
        <f t="shared" si="18"/>
        <v>466.99</v>
      </c>
      <c r="AC99" s="330">
        <f t="shared" si="19"/>
        <v>0</v>
      </c>
      <c r="AE99" s="267" t="s">
        <v>1248</v>
      </c>
      <c r="AF99" s="267" t="s">
        <v>1248</v>
      </c>
      <c r="AG99" s="332" t="s">
        <v>1566</v>
      </c>
      <c r="AH99" s="267" t="s">
        <v>1579</v>
      </c>
      <c r="AI99" s="267" t="s">
        <v>1248</v>
      </c>
      <c r="AJ99" s="266"/>
      <c r="AK99" s="266"/>
    </row>
    <row r="100" spans="1:37" ht="14.25" customHeight="1">
      <c r="A100" s="326">
        <f t="shared" si="11"/>
        <v>89</v>
      </c>
      <c r="B100" s="325" t="s">
        <v>1970</v>
      </c>
      <c r="C100" s="325" t="s">
        <v>1948</v>
      </c>
      <c r="D100" s="325" t="s">
        <v>1949</v>
      </c>
      <c r="E100" s="325" t="s">
        <v>1573</v>
      </c>
      <c r="F100" s="325" t="s">
        <v>1971</v>
      </c>
      <c r="G100" s="325" t="s">
        <v>1971</v>
      </c>
      <c r="H100" s="325" t="s">
        <v>1971</v>
      </c>
      <c r="I100" s="325" t="s">
        <v>1951</v>
      </c>
      <c r="J100" s="327">
        <v>888793237595</v>
      </c>
      <c r="K100" s="327" t="s">
        <v>1520</v>
      </c>
      <c r="L100" s="328">
        <v>302.49</v>
      </c>
      <c r="M100" s="329">
        <v>302.49</v>
      </c>
      <c r="N100" s="328">
        <v>0</v>
      </c>
      <c r="O100" s="329">
        <v>0</v>
      </c>
      <c r="P100" s="330">
        <v>0</v>
      </c>
      <c r="Q100" s="318" t="s">
        <v>1948</v>
      </c>
      <c r="R100" s="331"/>
      <c r="S100" s="318"/>
      <c r="T100" s="325" t="str">
        <f t="shared" si="12"/>
        <v>CF363A</v>
      </c>
      <c r="U100" s="325" t="str">
        <f t="shared" si="12"/>
        <v>508A</v>
      </c>
      <c r="V100" s="325" t="str">
        <f t="shared" si="13"/>
        <v>GJ</v>
      </c>
      <c r="W100" s="325" t="str">
        <f t="shared" si="14"/>
        <v>HP 508A Magenta Original LaserJet Toner Cartridge</v>
      </c>
      <c r="X100" s="325" t="str">
        <f t="shared" si="15"/>
        <v>HP Color LaserJet Enterprise M552/M553</v>
      </c>
      <c r="Y100" s="327">
        <f t="shared" si="16"/>
        <v>888793237595</v>
      </c>
      <c r="Z100" s="327" t="str">
        <f t="shared" si="16"/>
        <v/>
      </c>
      <c r="AA100" s="328">
        <f t="shared" si="17"/>
        <v>302.49</v>
      </c>
      <c r="AB100" s="329">
        <f t="shared" si="18"/>
        <v>302.49</v>
      </c>
      <c r="AC100" s="330">
        <f t="shared" si="19"/>
        <v>0</v>
      </c>
      <c r="AE100" s="267" t="s">
        <v>1248</v>
      </c>
      <c r="AF100" s="267" t="s">
        <v>1248</v>
      </c>
      <c r="AG100" s="332" t="s">
        <v>1566</v>
      </c>
      <c r="AH100" s="267" t="s">
        <v>1579</v>
      </c>
      <c r="AI100" s="267" t="s">
        <v>1248</v>
      </c>
      <c r="AJ100" s="266"/>
      <c r="AK100" s="266"/>
    </row>
    <row r="101" spans="1:37" ht="14.25" customHeight="1">
      <c r="A101" s="326">
        <f t="shared" si="11"/>
        <v>90</v>
      </c>
      <c r="B101" s="325" t="s">
        <v>1972</v>
      </c>
      <c r="C101" s="325" t="s">
        <v>1953</v>
      </c>
      <c r="D101" s="325" t="s">
        <v>1949</v>
      </c>
      <c r="E101" s="325" t="s">
        <v>1573</v>
      </c>
      <c r="F101" s="325" t="s">
        <v>1973</v>
      </c>
      <c r="G101" s="325" t="s">
        <v>1974</v>
      </c>
      <c r="H101" s="325" t="s">
        <v>1975</v>
      </c>
      <c r="I101" s="325" t="s">
        <v>1951</v>
      </c>
      <c r="J101" s="327">
        <v>888793237632</v>
      </c>
      <c r="K101" s="327" t="s">
        <v>1520</v>
      </c>
      <c r="L101" s="328">
        <v>466.99</v>
      </c>
      <c r="M101" s="329">
        <v>466.99</v>
      </c>
      <c r="N101" s="328">
        <v>0</v>
      </c>
      <c r="O101" s="329">
        <v>0</v>
      </c>
      <c r="P101" s="330">
        <v>0</v>
      </c>
      <c r="Q101" s="318" t="s">
        <v>1953</v>
      </c>
      <c r="R101" s="331"/>
      <c r="S101" s="318"/>
      <c r="T101" s="325" t="str">
        <f t="shared" si="12"/>
        <v>CF363X</v>
      </c>
      <c r="U101" s="325" t="str">
        <f t="shared" si="12"/>
        <v>508X</v>
      </c>
      <c r="V101" s="325" t="str">
        <f t="shared" si="13"/>
        <v>GJ</v>
      </c>
      <c r="W101" s="325" t="str">
        <f t="shared" si="14"/>
        <v>HP 508X originele high-capacity magenta LaserJet tonercartridge</v>
      </c>
      <c r="X101" s="325" t="str">
        <f t="shared" si="15"/>
        <v>HP Color LaserJet Enterprise M552/M553</v>
      </c>
      <c r="Y101" s="327">
        <f t="shared" si="16"/>
        <v>888793237632</v>
      </c>
      <c r="Z101" s="327" t="str">
        <f t="shared" si="16"/>
        <v/>
      </c>
      <c r="AA101" s="328">
        <f t="shared" si="17"/>
        <v>466.99</v>
      </c>
      <c r="AB101" s="329">
        <f t="shared" si="18"/>
        <v>466.99</v>
      </c>
      <c r="AC101" s="330">
        <f t="shared" si="19"/>
        <v>0</v>
      </c>
      <c r="AE101" s="267" t="s">
        <v>1248</v>
      </c>
      <c r="AF101" s="267" t="s">
        <v>1248</v>
      </c>
      <c r="AG101" s="332" t="s">
        <v>1566</v>
      </c>
      <c r="AH101" s="267" t="s">
        <v>1579</v>
      </c>
      <c r="AI101" s="267" t="s">
        <v>1248</v>
      </c>
      <c r="AK101" s="266"/>
    </row>
    <row r="102" spans="1:37" ht="14.25" customHeight="1">
      <c r="A102" s="326">
        <f t="shared" si="11"/>
        <v>91</v>
      </c>
      <c r="B102" s="325" t="s">
        <v>1976</v>
      </c>
      <c r="C102" s="325" t="s">
        <v>1719</v>
      </c>
      <c r="D102" s="325" t="s">
        <v>1720</v>
      </c>
      <c r="E102" s="325" t="s">
        <v>1573</v>
      </c>
      <c r="F102" s="325" t="s">
        <v>1977</v>
      </c>
      <c r="G102" s="325" t="s">
        <v>1978</v>
      </c>
      <c r="H102" s="325" t="s">
        <v>1979</v>
      </c>
      <c r="I102" s="325" t="s">
        <v>1734</v>
      </c>
      <c r="J102" s="327">
        <v>887111403049</v>
      </c>
      <c r="K102" s="327" t="s">
        <v>1520</v>
      </c>
      <c r="L102" s="328">
        <v>502.99</v>
      </c>
      <c r="M102" s="329">
        <v>502.99</v>
      </c>
      <c r="N102" s="328">
        <v>0</v>
      </c>
      <c r="O102" s="329">
        <v>0</v>
      </c>
      <c r="P102" s="330">
        <v>0</v>
      </c>
      <c r="Q102" s="318" t="s">
        <v>1719</v>
      </c>
      <c r="R102" s="331"/>
      <c r="S102" s="318"/>
      <c r="T102" s="325" t="str">
        <f t="shared" si="12"/>
        <v>CF370AM</v>
      </c>
      <c r="U102" s="325" t="str">
        <f t="shared" si="12"/>
        <v>305A</v>
      </c>
      <c r="V102" s="325" t="str">
        <f t="shared" si="13"/>
        <v>GJ</v>
      </c>
      <c r="W102" s="325" t="str">
        <f t="shared" si="14"/>
        <v>HP 305A originele cyaan/magenta/gele LaserJet tonercartridge, 3-pack</v>
      </c>
      <c r="X102" s="325" t="str">
        <f t="shared" si="15"/>
        <v>HP Color Laserjet M351/M451/M375/M475 Printer Series</v>
      </c>
      <c r="Y102" s="327">
        <f t="shared" si="16"/>
        <v>887111403049</v>
      </c>
      <c r="Z102" s="327" t="str">
        <f t="shared" si="16"/>
        <v/>
      </c>
      <c r="AA102" s="328">
        <f t="shared" si="17"/>
        <v>502.99</v>
      </c>
      <c r="AB102" s="329">
        <f t="shared" si="18"/>
        <v>502.99</v>
      </c>
      <c r="AC102" s="330">
        <f t="shared" si="19"/>
        <v>0</v>
      </c>
      <c r="AE102" s="267" t="s">
        <v>1248</v>
      </c>
      <c r="AF102" s="267" t="s">
        <v>1248</v>
      </c>
      <c r="AG102" s="332" t="s">
        <v>1566</v>
      </c>
      <c r="AH102" s="267" t="s">
        <v>1579</v>
      </c>
      <c r="AI102" s="267" t="s">
        <v>1248</v>
      </c>
      <c r="AJ102" s="266"/>
      <c r="AK102" s="266"/>
    </row>
    <row r="103" spans="1:37" ht="14.25" customHeight="1">
      <c r="A103" s="326">
        <f t="shared" si="11"/>
        <v>92</v>
      </c>
      <c r="B103" s="325" t="s">
        <v>1980</v>
      </c>
      <c r="C103" s="325" t="s">
        <v>1588</v>
      </c>
      <c r="D103" s="325" t="s">
        <v>1589</v>
      </c>
      <c r="E103" s="325" t="s">
        <v>1573</v>
      </c>
      <c r="F103" s="325" t="s">
        <v>1981</v>
      </c>
      <c r="G103" s="325" t="s">
        <v>1982</v>
      </c>
      <c r="H103" s="325" t="s">
        <v>1983</v>
      </c>
      <c r="I103" s="325" t="s">
        <v>1984</v>
      </c>
      <c r="J103" s="327">
        <v>887111403032</v>
      </c>
      <c r="K103" s="327" t="s">
        <v>1520</v>
      </c>
      <c r="L103" s="328">
        <v>511.99</v>
      </c>
      <c r="M103" s="329">
        <v>511.99</v>
      </c>
      <c r="N103" s="328">
        <v>0</v>
      </c>
      <c r="O103" s="329">
        <v>0</v>
      </c>
      <c r="P103" s="330">
        <v>0</v>
      </c>
      <c r="Q103" s="318" t="s">
        <v>1588</v>
      </c>
      <c r="R103" s="331"/>
      <c r="S103" s="318"/>
      <c r="T103" s="325" t="str">
        <f t="shared" si="12"/>
        <v>CF372AM</v>
      </c>
      <c r="U103" s="325" t="str">
        <f t="shared" si="12"/>
        <v>304A</v>
      </c>
      <c r="V103" s="325" t="str">
        <f t="shared" si="13"/>
        <v>GJ</v>
      </c>
      <c r="W103" s="325" t="str">
        <f t="shared" si="14"/>
        <v>HP 304A originele cyaan/magenta/gele LaserJet tonercartridge, 3-pack</v>
      </c>
      <c r="X103" s="325" t="str">
        <f t="shared" si="15"/>
        <v>HP LaserJet Pro CP2025/ CM2320 MFP printer supplies</v>
      </c>
      <c r="Y103" s="327">
        <f t="shared" si="16"/>
        <v>887111403032</v>
      </c>
      <c r="Z103" s="327" t="str">
        <f t="shared" si="16"/>
        <v/>
      </c>
      <c r="AA103" s="328">
        <f t="shared" si="17"/>
        <v>511.99</v>
      </c>
      <c r="AB103" s="329">
        <f t="shared" si="18"/>
        <v>511.99</v>
      </c>
      <c r="AC103" s="330">
        <f t="shared" si="19"/>
        <v>0</v>
      </c>
      <c r="AE103" s="267" t="s">
        <v>1248</v>
      </c>
      <c r="AF103" s="267" t="s">
        <v>1248</v>
      </c>
      <c r="AG103" s="332" t="s">
        <v>1566</v>
      </c>
      <c r="AH103" s="267" t="s">
        <v>1579</v>
      </c>
      <c r="AI103" s="267" t="s">
        <v>1248</v>
      </c>
      <c r="AJ103" s="266"/>
      <c r="AK103" s="266"/>
    </row>
    <row r="104" spans="1:37" ht="14.25" customHeight="1">
      <c r="A104" s="326">
        <f t="shared" si="11"/>
        <v>93</v>
      </c>
      <c r="B104" s="325" t="s">
        <v>1985</v>
      </c>
      <c r="C104" s="325" t="s">
        <v>1986</v>
      </c>
      <c r="D104" s="325" t="s">
        <v>1987</v>
      </c>
      <c r="E104" s="325" t="s">
        <v>1573</v>
      </c>
      <c r="F104" s="325" t="s">
        <v>1988</v>
      </c>
      <c r="G104" s="325" t="s">
        <v>1989</v>
      </c>
      <c r="H104" s="325" t="s">
        <v>1990</v>
      </c>
      <c r="I104" s="325" t="s">
        <v>1991</v>
      </c>
      <c r="J104" s="327">
        <v>887111367747</v>
      </c>
      <c r="K104" s="327" t="s">
        <v>1520</v>
      </c>
      <c r="L104" s="328">
        <v>142.49</v>
      </c>
      <c r="M104" s="329">
        <v>142.49</v>
      </c>
      <c r="N104" s="328">
        <v>0</v>
      </c>
      <c r="O104" s="329">
        <v>0</v>
      </c>
      <c r="P104" s="330">
        <v>0</v>
      </c>
      <c r="Q104" s="318" t="s">
        <v>1986</v>
      </c>
      <c r="R104" s="331"/>
      <c r="S104" s="318"/>
      <c r="T104" s="325" t="str">
        <f t="shared" si="12"/>
        <v>CF380A</v>
      </c>
      <c r="U104" s="325" t="str">
        <f t="shared" si="12"/>
        <v>312A</v>
      </c>
      <c r="V104" s="325" t="str">
        <f t="shared" si="13"/>
        <v>GJ</v>
      </c>
      <c r="W104" s="325" t="str">
        <f t="shared" si="14"/>
        <v>HP 312A originele zwarte LaserJet tonercartridge</v>
      </c>
      <c r="X104" s="325" t="str">
        <f t="shared" si="15"/>
        <v>HP LaserJet Pro 400 color MFP M476</v>
      </c>
      <c r="Y104" s="327">
        <f t="shared" si="16"/>
        <v>887111367747</v>
      </c>
      <c r="Z104" s="327" t="str">
        <f t="shared" si="16"/>
        <v/>
      </c>
      <c r="AA104" s="328">
        <f t="shared" si="17"/>
        <v>142.49</v>
      </c>
      <c r="AB104" s="329">
        <f t="shared" si="18"/>
        <v>142.49</v>
      </c>
      <c r="AC104" s="330">
        <f t="shared" si="19"/>
        <v>0</v>
      </c>
      <c r="AE104" s="267" t="s">
        <v>1248</v>
      </c>
      <c r="AF104" s="267" t="s">
        <v>1248</v>
      </c>
      <c r="AG104" s="332" t="s">
        <v>1566</v>
      </c>
      <c r="AH104" s="267" t="s">
        <v>1579</v>
      </c>
      <c r="AI104" s="267" t="s">
        <v>1248</v>
      </c>
      <c r="AJ104" s="266"/>
      <c r="AK104" s="266"/>
    </row>
    <row r="105" spans="1:37" ht="14.25" customHeight="1">
      <c r="A105" s="326">
        <f t="shared" si="11"/>
        <v>94</v>
      </c>
      <c r="B105" s="333" t="s">
        <v>1992</v>
      </c>
      <c r="C105" s="325" t="s">
        <v>1993</v>
      </c>
      <c r="D105" s="325" t="s">
        <v>1987</v>
      </c>
      <c r="E105" s="325" t="s">
        <v>1573</v>
      </c>
      <c r="F105" s="325" t="s">
        <v>1994</v>
      </c>
      <c r="G105" s="325" t="s">
        <v>1995</v>
      </c>
      <c r="H105" s="325" t="s">
        <v>1996</v>
      </c>
      <c r="I105" s="325" t="s">
        <v>1991</v>
      </c>
      <c r="J105" s="327">
        <v>887111367754</v>
      </c>
      <c r="K105" s="327" t="s">
        <v>1520</v>
      </c>
      <c r="L105" s="328">
        <v>173.49</v>
      </c>
      <c r="M105" s="329">
        <v>173.49</v>
      </c>
      <c r="N105" s="328">
        <v>0</v>
      </c>
      <c r="O105" s="329">
        <v>0</v>
      </c>
      <c r="P105" s="330">
        <v>0</v>
      </c>
      <c r="Q105" s="318" t="s">
        <v>1993</v>
      </c>
      <c r="R105" s="331"/>
      <c r="S105" s="318"/>
      <c r="T105" s="325" t="str">
        <f t="shared" si="12"/>
        <v>CF380X</v>
      </c>
      <c r="U105" s="325" t="str">
        <f t="shared" si="12"/>
        <v>312X</v>
      </c>
      <c r="V105" s="325" t="str">
        <f t="shared" si="13"/>
        <v>GJ</v>
      </c>
      <c r="W105" s="325" t="str">
        <f t="shared" si="14"/>
        <v>HP 312X originele high-capacity zwarte LaserJet tonercartridge</v>
      </c>
      <c r="X105" s="325" t="str">
        <f t="shared" si="15"/>
        <v>HP LaserJet Pro 400 color MFP M476</v>
      </c>
      <c r="Y105" s="327">
        <f t="shared" si="16"/>
        <v>887111367754</v>
      </c>
      <c r="Z105" s="327" t="str">
        <f t="shared" si="16"/>
        <v/>
      </c>
      <c r="AA105" s="328">
        <f t="shared" si="17"/>
        <v>173.49</v>
      </c>
      <c r="AB105" s="329">
        <f t="shared" si="18"/>
        <v>173.49</v>
      </c>
      <c r="AC105" s="330">
        <f t="shared" si="19"/>
        <v>0</v>
      </c>
      <c r="AE105" s="267" t="s">
        <v>1248</v>
      </c>
      <c r="AF105" s="267" t="s">
        <v>1248</v>
      </c>
      <c r="AG105" s="332" t="s">
        <v>1566</v>
      </c>
      <c r="AH105" s="267" t="s">
        <v>1579</v>
      </c>
      <c r="AI105" s="267" t="s">
        <v>1248</v>
      </c>
      <c r="AJ105" s="266"/>
      <c r="AK105" s="266"/>
    </row>
    <row r="106" spans="1:37" ht="14.25" customHeight="1">
      <c r="A106" s="326">
        <f t="shared" si="11"/>
        <v>95</v>
      </c>
      <c r="B106" s="325" t="s">
        <v>1997</v>
      </c>
      <c r="C106" s="325" t="s">
        <v>1986</v>
      </c>
      <c r="D106" s="325" t="s">
        <v>1987</v>
      </c>
      <c r="E106" s="325" t="s">
        <v>1573</v>
      </c>
      <c r="F106" s="325" t="s">
        <v>1998</v>
      </c>
      <c r="G106" s="325" t="s">
        <v>1999</v>
      </c>
      <c r="H106" s="325" t="s">
        <v>2000</v>
      </c>
      <c r="I106" s="325" t="s">
        <v>1991</v>
      </c>
      <c r="J106" s="327">
        <v>887111367761</v>
      </c>
      <c r="K106" s="327" t="s">
        <v>1520</v>
      </c>
      <c r="L106" s="328">
        <v>190.99</v>
      </c>
      <c r="M106" s="329">
        <v>190.99</v>
      </c>
      <c r="N106" s="328">
        <v>0</v>
      </c>
      <c r="O106" s="329">
        <v>0</v>
      </c>
      <c r="P106" s="330">
        <v>0</v>
      </c>
      <c r="Q106" s="318" t="s">
        <v>1986</v>
      </c>
      <c r="R106" s="331"/>
      <c r="S106" s="318"/>
      <c r="T106" s="325" t="str">
        <f t="shared" si="12"/>
        <v>CF381A</v>
      </c>
      <c r="U106" s="325" t="str">
        <f t="shared" si="12"/>
        <v>312A</v>
      </c>
      <c r="V106" s="325" t="str">
        <f t="shared" si="13"/>
        <v>GJ</v>
      </c>
      <c r="W106" s="325" t="str">
        <f t="shared" si="14"/>
        <v>HP 312A originele cyaan LaserJet tonercartridge</v>
      </c>
      <c r="X106" s="325" t="str">
        <f t="shared" si="15"/>
        <v>HP LaserJet Pro 400 color MFP M476</v>
      </c>
      <c r="Y106" s="327">
        <f t="shared" si="16"/>
        <v>887111367761</v>
      </c>
      <c r="Z106" s="327" t="str">
        <f t="shared" si="16"/>
        <v/>
      </c>
      <c r="AA106" s="328">
        <f t="shared" si="17"/>
        <v>190.99</v>
      </c>
      <c r="AB106" s="329">
        <f t="shared" si="18"/>
        <v>190.99</v>
      </c>
      <c r="AC106" s="330">
        <f t="shared" si="19"/>
        <v>0</v>
      </c>
      <c r="AE106" s="267" t="s">
        <v>1248</v>
      </c>
      <c r="AF106" s="267" t="s">
        <v>1248</v>
      </c>
      <c r="AG106" s="332" t="s">
        <v>1566</v>
      </c>
      <c r="AH106" s="267" t="s">
        <v>1579</v>
      </c>
      <c r="AI106" s="267" t="s">
        <v>1248</v>
      </c>
      <c r="AK106" s="266"/>
    </row>
    <row r="107" spans="1:37" ht="14.25" customHeight="1">
      <c r="A107" s="326">
        <f t="shared" si="11"/>
        <v>96</v>
      </c>
      <c r="B107" s="325" t="s">
        <v>2001</v>
      </c>
      <c r="C107" s="325" t="s">
        <v>1986</v>
      </c>
      <c r="D107" s="325" t="s">
        <v>1987</v>
      </c>
      <c r="E107" s="325" t="s">
        <v>1573</v>
      </c>
      <c r="F107" s="325" t="s">
        <v>2002</v>
      </c>
      <c r="G107" s="325" t="s">
        <v>2003</v>
      </c>
      <c r="H107" s="325" t="s">
        <v>2004</v>
      </c>
      <c r="I107" s="325" t="s">
        <v>1991</v>
      </c>
      <c r="J107" s="327">
        <v>887111367778</v>
      </c>
      <c r="K107" s="327" t="s">
        <v>1520</v>
      </c>
      <c r="L107" s="328">
        <v>190.99</v>
      </c>
      <c r="M107" s="329">
        <v>190.99</v>
      </c>
      <c r="N107" s="328">
        <v>0</v>
      </c>
      <c r="O107" s="329">
        <v>0</v>
      </c>
      <c r="P107" s="330">
        <v>0</v>
      </c>
      <c r="Q107" s="318" t="s">
        <v>1986</v>
      </c>
      <c r="R107" s="331"/>
      <c r="S107" s="318"/>
      <c r="T107" s="325" t="str">
        <f t="shared" si="12"/>
        <v>CF382A</v>
      </c>
      <c r="U107" s="325" t="str">
        <f t="shared" si="12"/>
        <v>312A</v>
      </c>
      <c r="V107" s="325" t="str">
        <f t="shared" si="13"/>
        <v>GJ</v>
      </c>
      <c r="W107" s="325" t="str">
        <f t="shared" si="14"/>
        <v>HP 312A originele gele LaserJet tonercartridge</v>
      </c>
      <c r="X107" s="325" t="str">
        <f t="shared" si="15"/>
        <v>HP LaserJet Pro 400 color MFP M476</v>
      </c>
      <c r="Y107" s="327">
        <f t="shared" si="16"/>
        <v>887111367778</v>
      </c>
      <c r="Z107" s="327" t="str">
        <f t="shared" si="16"/>
        <v/>
      </c>
      <c r="AA107" s="328">
        <f t="shared" si="17"/>
        <v>190.99</v>
      </c>
      <c r="AB107" s="329">
        <f t="shared" si="18"/>
        <v>190.99</v>
      </c>
      <c r="AC107" s="330">
        <f t="shared" si="19"/>
        <v>0</v>
      </c>
      <c r="AE107" s="267" t="s">
        <v>1248</v>
      </c>
      <c r="AF107" s="267" t="s">
        <v>1248</v>
      </c>
      <c r="AG107" s="332" t="s">
        <v>1566</v>
      </c>
      <c r="AH107" s="267" t="s">
        <v>1579</v>
      </c>
      <c r="AI107" s="267" t="s">
        <v>1248</v>
      </c>
      <c r="AK107" s="266"/>
    </row>
    <row r="108" spans="1:37" ht="14.25" customHeight="1">
      <c r="A108" s="326">
        <f t="shared" si="11"/>
        <v>97</v>
      </c>
      <c r="B108" s="325" t="s">
        <v>2005</v>
      </c>
      <c r="C108" s="325" t="s">
        <v>1986</v>
      </c>
      <c r="D108" s="325" t="s">
        <v>1987</v>
      </c>
      <c r="E108" s="325" t="s">
        <v>1573</v>
      </c>
      <c r="F108" s="325" t="s">
        <v>2006</v>
      </c>
      <c r="G108" s="325" t="s">
        <v>2007</v>
      </c>
      <c r="H108" s="325" t="s">
        <v>2008</v>
      </c>
      <c r="I108" s="325" t="s">
        <v>1991</v>
      </c>
      <c r="J108" s="327">
        <v>887111367785</v>
      </c>
      <c r="K108" s="327" t="s">
        <v>1520</v>
      </c>
      <c r="L108" s="328">
        <v>190.99</v>
      </c>
      <c r="M108" s="329">
        <v>190.99</v>
      </c>
      <c r="N108" s="328">
        <v>0</v>
      </c>
      <c r="O108" s="329">
        <v>0</v>
      </c>
      <c r="P108" s="330">
        <v>0</v>
      </c>
      <c r="Q108" s="318" t="s">
        <v>1986</v>
      </c>
      <c r="R108" s="331"/>
      <c r="S108" s="318"/>
      <c r="T108" s="325" t="str">
        <f t="shared" si="12"/>
        <v>CF383A</v>
      </c>
      <c r="U108" s="325" t="str">
        <f t="shared" si="12"/>
        <v>312A</v>
      </c>
      <c r="V108" s="325" t="str">
        <f t="shared" si="13"/>
        <v>GJ</v>
      </c>
      <c r="W108" s="325" t="str">
        <f t="shared" si="14"/>
        <v>HP 312A originele magenta LaserJet tonercartridge</v>
      </c>
      <c r="X108" s="325" t="str">
        <f t="shared" si="15"/>
        <v>HP LaserJet Pro 400 color MFP M476</v>
      </c>
      <c r="Y108" s="327">
        <f t="shared" si="16"/>
        <v>887111367785</v>
      </c>
      <c r="Z108" s="327" t="str">
        <f t="shared" si="16"/>
        <v/>
      </c>
      <c r="AA108" s="328">
        <f t="shared" si="17"/>
        <v>190.99</v>
      </c>
      <c r="AB108" s="329">
        <f t="shared" si="18"/>
        <v>190.99</v>
      </c>
      <c r="AC108" s="330">
        <f t="shared" si="19"/>
        <v>0</v>
      </c>
      <c r="AE108" s="267" t="s">
        <v>1248</v>
      </c>
      <c r="AF108" s="267" t="s">
        <v>1248</v>
      </c>
      <c r="AG108" s="332" t="s">
        <v>1566</v>
      </c>
      <c r="AH108" s="267" t="s">
        <v>1579</v>
      </c>
      <c r="AI108" s="267" t="s">
        <v>1248</v>
      </c>
      <c r="AK108" s="266"/>
    </row>
    <row r="109" spans="1:37" ht="14.25" customHeight="1">
      <c r="A109" s="326">
        <f t="shared" si="11"/>
        <v>98</v>
      </c>
      <c r="B109" s="325" t="s">
        <v>2009</v>
      </c>
      <c r="C109" s="325" t="s">
        <v>2010</v>
      </c>
      <c r="D109" s="325" t="s">
        <v>1820</v>
      </c>
      <c r="E109" s="325" t="s">
        <v>1573</v>
      </c>
      <c r="F109" s="325" t="s">
        <v>2011</v>
      </c>
      <c r="G109" s="325" t="s">
        <v>2012</v>
      </c>
      <c r="H109" s="325" t="s">
        <v>2013</v>
      </c>
      <c r="I109" s="325" t="s">
        <v>2014</v>
      </c>
      <c r="J109" s="327">
        <v>888793807507</v>
      </c>
      <c r="K109" s="327" t="s">
        <v>1520</v>
      </c>
      <c r="L109" s="328">
        <v>132.49</v>
      </c>
      <c r="M109" s="329">
        <v>132.49</v>
      </c>
      <c r="N109" s="328">
        <v>0</v>
      </c>
      <c r="O109" s="329">
        <v>0</v>
      </c>
      <c r="P109" s="330">
        <v>0</v>
      </c>
      <c r="Q109" s="318" t="s">
        <v>2010</v>
      </c>
      <c r="R109" s="331"/>
      <c r="S109" s="318"/>
      <c r="T109" s="333" t="str">
        <f t="shared" si="12"/>
        <v>CF410A</v>
      </c>
      <c r="U109" s="325" t="str">
        <f t="shared" si="12"/>
        <v>410A</v>
      </c>
      <c r="V109" s="325" t="str">
        <f t="shared" si="13"/>
        <v>GJ</v>
      </c>
      <c r="W109" s="325" t="str">
        <f t="shared" si="14"/>
        <v>HP 410A originele zwarte LaserJet tonercartridge</v>
      </c>
      <c r="X109" s="325" t="str">
        <f t="shared" si="15"/>
        <v>HP Color LaserJet Pro M452/MFP M477</v>
      </c>
      <c r="Y109" s="327">
        <f t="shared" si="16"/>
        <v>888793807507</v>
      </c>
      <c r="Z109" s="327" t="str">
        <f t="shared" si="16"/>
        <v/>
      </c>
      <c r="AA109" s="328">
        <f t="shared" si="17"/>
        <v>132.49</v>
      </c>
      <c r="AB109" s="329">
        <f t="shared" si="18"/>
        <v>132.49</v>
      </c>
      <c r="AC109" s="330">
        <f t="shared" si="19"/>
        <v>0</v>
      </c>
      <c r="AE109" s="267" t="s">
        <v>1248</v>
      </c>
      <c r="AF109" s="267" t="s">
        <v>1248</v>
      </c>
      <c r="AG109" s="332" t="s">
        <v>1566</v>
      </c>
      <c r="AH109" s="267" t="s">
        <v>1579</v>
      </c>
      <c r="AI109" s="267" t="s">
        <v>1248</v>
      </c>
      <c r="AK109" s="266"/>
    </row>
    <row r="110" spans="1:37" ht="14.25" customHeight="1">
      <c r="A110" s="326">
        <f t="shared" si="11"/>
        <v>99</v>
      </c>
      <c r="B110" s="325" t="s">
        <v>2015</v>
      </c>
      <c r="C110" s="325" t="s">
        <v>1819</v>
      </c>
      <c r="D110" s="325" t="s">
        <v>1820</v>
      </c>
      <c r="E110" s="325" t="s">
        <v>1573</v>
      </c>
      <c r="F110" s="325" t="s">
        <v>2016</v>
      </c>
      <c r="G110" s="325" t="s">
        <v>2017</v>
      </c>
      <c r="H110" s="325" t="s">
        <v>2018</v>
      </c>
      <c r="I110" s="325" t="s">
        <v>2014</v>
      </c>
      <c r="J110" s="327">
        <v>888793807545</v>
      </c>
      <c r="K110" s="327" t="s">
        <v>1520</v>
      </c>
      <c r="L110" s="328">
        <v>222.49</v>
      </c>
      <c r="M110" s="329">
        <v>222.49</v>
      </c>
      <c r="N110" s="328">
        <v>0</v>
      </c>
      <c r="O110" s="329">
        <v>0</v>
      </c>
      <c r="P110" s="330">
        <v>0</v>
      </c>
      <c r="Q110" s="318" t="s">
        <v>1819</v>
      </c>
      <c r="R110" s="331"/>
      <c r="S110" s="318"/>
      <c r="T110" s="325" t="str">
        <f t="shared" si="12"/>
        <v>CF410X</v>
      </c>
      <c r="U110" s="325" t="str">
        <f t="shared" si="12"/>
        <v>410X</v>
      </c>
      <c r="V110" s="325" t="str">
        <f t="shared" si="13"/>
        <v>GJ</v>
      </c>
      <c r="W110" s="325" t="str">
        <f t="shared" si="14"/>
        <v>HP 410X originele high-capacity zwarte LaserJet tonercartridge</v>
      </c>
      <c r="X110" s="325" t="str">
        <f t="shared" si="15"/>
        <v>HP Color LaserJet Pro M452/MFP M477</v>
      </c>
      <c r="Y110" s="327">
        <f t="shared" si="16"/>
        <v>888793807545</v>
      </c>
      <c r="Z110" s="327" t="str">
        <f t="shared" si="16"/>
        <v/>
      </c>
      <c r="AA110" s="328">
        <f t="shared" si="17"/>
        <v>222.49</v>
      </c>
      <c r="AB110" s="329">
        <f t="shared" si="18"/>
        <v>222.49</v>
      </c>
      <c r="AC110" s="330">
        <f t="shared" si="19"/>
        <v>0</v>
      </c>
      <c r="AE110" s="267" t="s">
        <v>1248</v>
      </c>
      <c r="AF110" s="267" t="s">
        <v>1248</v>
      </c>
      <c r="AG110" s="332" t="s">
        <v>1566</v>
      </c>
      <c r="AH110" s="267" t="s">
        <v>1579</v>
      </c>
      <c r="AI110" s="267" t="s">
        <v>1248</v>
      </c>
      <c r="AJ110" s="258"/>
      <c r="AK110" s="266"/>
    </row>
    <row r="111" spans="1:37" ht="14.25" customHeight="1">
      <c r="A111" s="326">
        <f t="shared" si="11"/>
        <v>100</v>
      </c>
      <c r="B111" s="325" t="s">
        <v>2019</v>
      </c>
      <c r="C111" s="325" t="s">
        <v>1819</v>
      </c>
      <c r="D111" s="325" t="s">
        <v>1820</v>
      </c>
      <c r="E111" s="325" t="s">
        <v>1573</v>
      </c>
      <c r="F111" s="325" t="s">
        <v>2020</v>
      </c>
      <c r="G111" s="325" t="s">
        <v>2021</v>
      </c>
      <c r="H111" s="325" t="s">
        <v>2022</v>
      </c>
      <c r="I111" s="325" t="s">
        <v>1824</v>
      </c>
      <c r="J111" s="327">
        <v>190780321324</v>
      </c>
      <c r="K111" s="327" t="s">
        <v>1520</v>
      </c>
      <c r="L111" s="328">
        <v>399.99</v>
      </c>
      <c r="M111" s="329">
        <v>399.99</v>
      </c>
      <c r="N111" s="328">
        <v>0</v>
      </c>
      <c r="O111" s="329">
        <v>0</v>
      </c>
      <c r="P111" s="330">
        <v>0</v>
      </c>
      <c r="Q111" s="318" t="s">
        <v>1819</v>
      </c>
      <c r="R111" s="331"/>
      <c r="S111" s="318"/>
      <c r="T111" s="325" t="str">
        <f t="shared" si="12"/>
        <v>CF410XD</v>
      </c>
      <c r="U111" s="325" t="str">
        <f t="shared" si="12"/>
        <v>410X</v>
      </c>
      <c r="V111" s="325" t="str">
        <f t="shared" si="13"/>
        <v>GJ</v>
      </c>
      <c r="W111" s="325" t="str">
        <f t="shared" si="14"/>
        <v>HP 410X originele high-capacity zwarte LaserJet tonercartridges, 2-pack</v>
      </c>
      <c r="X111" s="325" t="str">
        <f t="shared" si="15"/>
        <v>HP Color LaserJet Pro M377/M452/MFP M477</v>
      </c>
      <c r="Y111" s="327">
        <f t="shared" si="16"/>
        <v>190780321324</v>
      </c>
      <c r="Z111" s="327" t="str">
        <f t="shared" si="16"/>
        <v/>
      </c>
      <c r="AA111" s="328">
        <f t="shared" si="17"/>
        <v>399.99</v>
      </c>
      <c r="AB111" s="329">
        <f t="shared" si="18"/>
        <v>399.99</v>
      </c>
      <c r="AC111" s="330">
        <f t="shared" si="19"/>
        <v>0</v>
      </c>
      <c r="AE111" s="267" t="s">
        <v>1248</v>
      </c>
      <c r="AF111" s="267" t="s">
        <v>1248</v>
      </c>
      <c r="AG111" s="332" t="s">
        <v>1566</v>
      </c>
      <c r="AH111" s="267" t="s">
        <v>1579</v>
      </c>
      <c r="AI111" s="267" t="s">
        <v>1248</v>
      </c>
      <c r="AK111" s="266"/>
    </row>
    <row r="112" spans="1:37" ht="14.25" customHeight="1">
      <c r="A112" s="326">
        <f t="shared" si="11"/>
        <v>101</v>
      </c>
      <c r="B112" s="325" t="s">
        <v>2023</v>
      </c>
      <c r="C112" s="325" t="s">
        <v>2010</v>
      </c>
      <c r="D112" s="325" t="s">
        <v>1820</v>
      </c>
      <c r="E112" s="325" t="s">
        <v>1573</v>
      </c>
      <c r="F112" s="325" t="s">
        <v>2024</v>
      </c>
      <c r="G112" s="325" t="s">
        <v>2025</v>
      </c>
      <c r="H112" s="325" t="s">
        <v>2026</v>
      </c>
      <c r="I112" s="325" t="s">
        <v>2014</v>
      </c>
      <c r="J112" s="327">
        <v>888793807514</v>
      </c>
      <c r="K112" s="327" t="s">
        <v>1520</v>
      </c>
      <c r="L112" s="328">
        <v>170.99</v>
      </c>
      <c r="M112" s="329">
        <v>170.99</v>
      </c>
      <c r="N112" s="328">
        <v>0</v>
      </c>
      <c r="O112" s="329">
        <v>0</v>
      </c>
      <c r="P112" s="330">
        <v>0</v>
      </c>
      <c r="Q112" s="318" t="s">
        <v>2010</v>
      </c>
      <c r="R112" s="331"/>
      <c r="S112" s="318"/>
      <c r="T112" s="325" t="str">
        <f t="shared" si="12"/>
        <v>CF411A</v>
      </c>
      <c r="U112" s="325" t="str">
        <f t="shared" si="12"/>
        <v>410A</v>
      </c>
      <c r="V112" s="325" t="str">
        <f t="shared" si="13"/>
        <v>GJ</v>
      </c>
      <c r="W112" s="325" t="str">
        <f t="shared" si="14"/>
        <v>HP 410A originele cyaan LaserJet tonercartridge</v>
      </c>
      <c r="X112" s="325" t="str">
        <f t="shared" si="15"/>
        <v>HP Color LaserJet Pro M452/MFP M477</v>
      </c>
      <c r="Y112" s="327">
        <f t="shared" si="16"/>
        <v>888793807514</v>
      </c>
      <c r="Z112" s="327" t="str">
        <f t="shared" si="16"/>
        <v/>
      </c>
      <c r="AA112" s="328">
        <f t="shared" si="17"/>
        <v>170.99</v>
      </c>
      <c r="AB112" s="329">
        <f t="shared" si="18"/>
        <v>170.99</v>
      </c>
      <c r="AC112" s="330">
        <f t="shared" si="19"/>
        <v>0</v>
      </c>
      <c r="AE112" s="267" t="s">
        <v>1248</v>
      </c>
      <c r="AF112" s="267" t="s">
        <v>1248</v>
      </c>
      <c r="AG112" s="332" t="s">
        <v>1566</v>
      </c>
      <c r="AH112" s="267" t="s">
        <v>1579</v>
      </c>
      <c r="AI112" s="267" t="s">
        <v>1248</v>
      </c>
      <c r="AK112" s="266"/>
    </row>
    <row r="113" spans="1:37" ht="14.25" customHeight="1">
      <c r="A113" s="326">
        <f t="shared" si="11"/>
        <v>102</v>
      </c>
      <c r="B113" s="325" t="s">
        <v>2027</v>
      </c>
      <c r="C113" s="325" t="s">
        <v>1819</v>
      </c>
      <c r="D113" s="325" t="s">
        <v>1820</v>
      </c>
      <c r="E113" s="325" t="s">
        <v>1573</v>
      </c>
      <c r="F113" s="325" t="s">
        <v>2028</v>
      </c>
      <c r="G113" s="325" t="s">
        <v>2029</v>
      </c>
      <c r="H113" s="325" t="s">
        <v>2030</v>
      </c>
      <c r="I113" s="325" t="s">
        <v>2014</v>
      </c>
      <c r="J113" s="327">
        <v>888793807552</v>
      </c>
      <c r="K113" s="327" t="s">
        <v>1520</v>
      </c>
      <c r="L113" s="328">
        <v>297.49</v>
      </c>
      <c r="M113" s="329">
        <v>297.49</v>
      </c>
      <c r="N113" s="328">
        <v>0</v>
      </c>
      <c r="O113" s="329">
        <v>0</v>
      </c>
      <c r="P113" s="330">
        <v>0</v>
      </c>
      <c r="Q113" s="318" t="s">
        <v>1819</v>
      </c>
      <c r="R113" s="331"/>
      <c r="S113" s="318"/>
      <c r="T113" s="325" t="str">
        <f t="shared" si="12"/>
        <v>CF411X</v>
      </c>
      <c r="U113" s="325" t="str">
        <f t="shared" si="12"/>
        <v>410X</v>
      </c>
      <c r="V113" s="325" t="str">
        <f t="shared" si="13"/>
        <v>GJ</v>
      </c>
      <c r="W113" s="325" t="str">
        <f t="shared" si="14"/>
        <v>HP 410X originele high-capacity cyaan LaserJet tonercartridge</v>
      </c>
      <c r="X113" s="325" t="str">
        <f t="shared" si="15"/>
        <v>HP Color LaserJet Pro M452/MFP M477</v>
      </c>
      <c r="Y113" s="327">
        <f t="shared" si="16"/>
        <v>888793807552</v>
      </c>
      <c r="Z113" s="327" t="str">
        <f t="shared" si="16"/>
        <v/>
      </c>
      <c r="AA113" s="328">
        <f t="shared" si="17"/>
        <v>297.49</v>
      </c>
      <c r="AB113" s="329">
        <f t="shared" si="18"/>
        <v>297.49</v>
      </c>
      <c r="AC113" s="330">
        <f t="shared" si="19"/>
        <v>0</v>
      </c>
      <c r="AE113" s="267" t="s">
        <v>1248</v>
      </c>
      <c r="AF113" s="267" t="s">
        <v>1248</v>
      </c>
      <c r="AG113" s="332" t="s">
        <v>1566</v>
      </c>
      <c r="AH113" s="267" t="s">
        <v>1579</v>
      </c>
      <c r="AI113" s="267" t="s">
        <v>1248</v>
      </c>
      <c r="AK113" s="266"/>
    </row>
    <row r="114" spans="1:37" ht="14.25" customHeight="1">
      <c r="A114" s="326">
        <f t="shared" si="11"/>
        <v>103</v>
      </c>
      <c r="B114" s="325" t="s">
        <v>2031</v>
      </c>
      <c r="C114" s="325" t="s">
        <v>2010</v>
      </c>
      <c r="D114" s="325" t="s">
        <v>1820</v>
      </c>
      <c r="E114" s="325" t="s">
        <v>1573</v>
      </c>
      <c r="F114" s="325" t="s">
        <v>2032</v>
      </c>
      <c r="G114" s="325" t="s">
        <v>2033</v>
      </c>
      <c r="H114" s="325" t="s">
        <v>2034</v>
      </c>
      <c r="I114" s="325" t="s">
        <v>2014</v>
      </c>
      <c r="J114" s="327">
        <v>888793807521</v>
      </c>
      <c r="K114" s="327" t="s">
        <v>1520</v>
      </c>
      <c r="L114" s="328">
        <v>170.99</v>
      </c>
      <c r="M114" s="329">
        <v>170.99</v>
      </c>
      <c r="N114" s="328">
        <v>0</v>
      </c>
      <c r="O114" s="329">
        <v>0</v>
      </c>
      <c r="P114" s="330">
        <v>0</v>
      </c>
      <c r="Q114" s="318" t="s">
        <v>2010</v>
      </c>
      <c r="R114" s="331"/>
      <c r="S114" s="318"/>
      <c r="T114" s="325" t="str">
        <f t="shared" si="12"/>
        <v>CF412A</v>
      </c>
      <c r="U114" s="325" t="str">
        <f t="shared" si="12"/>
        <v>410A</v>
      </c>
      <c r="V114" s="325" t="str">
        <f t="shared" si="13"/>
        <v>GJ</v>
      </c>
      <c r="W114" s="325" t="str">
        <f t="shared" si="14"/>
        <v>HP 410A originele gele LaserJet tonercartridge</v>
      </c>
      <c r="X114" s="325" t="str">
        <f t="shared" si="15"/>
        <v>HP Color LaserJet Pro M452/MFP M477</v>
      </c>
      <c r="Y114" s="327">
        <f t="shared" si="16"/>
        <v>888793807521</v>
      </c>
      <c r="Z114" s="327" t="str">
        <f t="shared" si="16"/>
        <v/>
      </c>
      <c r="AA114" s="328">
        <f t="shared" si="17"/>
        <v>170.99</v>
      </c>
      <c r="AB114" s="329">
        <f t="shared" si="18"/>
        <v>170.99</v>
      </c>
      <c r="AC114" s="330">
        <f t="shared" si="19"/>
        <v>0</v>
      </c>
      <c r="AE114" s="267" t="s">
        <v>1248</v>
      </c>
      <c r="AF114" s="267" t="s">
        <v>1248</v>
      </c>
      <c r="AG114" s="332" t="s">
        <v>1566</v>
      </c>
      <c r="AH114" s="267" t="s">
        <v>1579</v>
      </c>
      <c r="AI114" s="267" t="s">
        <v>1248</v>
      </c>
      <c r="AK114" s="266"/>
    </row>
    <row r="115" spans="1:37" ht="14.25" customHeight="1">
      <c r="A115" s="326">
        <f t="shared" si="11"/>
        <v>104</v>
      </c>
      <c r="B115" s="325" t="s">
        <v>2035</v>
      </c>
      <c r="C115" s="325" t="s">
        <v>1819</v>
      </c>
      <c r="D115" s="325" t="s">
        <v>1820</v>
      </c>
      <c r="E115" s="325" t="s">
        <v>1573</v>
      </c>
      <c r="F115" s="325" t="s">
        <v>2036</v>
      </c>
      <c r="G115" s="325" t="s">
        <v>2037</v>
      </c>
      <c r="H115" s="325" t="s">
        <v>2038</v>
      </c>
      <c r="I115" s="325" t="s">
        <v>2014</v>
      </c>
      <c r="J115" s="327">
        <v>888793807569</v>
      </c>
      <c r="K115" s="327" t="s">
        <v>1520</v>
      </c>
      <c r="L115" s="328">
        <v>297.49</v>
      </c>
      <c r="M115" s="329">
        <v>297.49</v>
      </c>
      <c r="N115" s="328">
        <v>0</v>
      </c>
      <c r="O115" s="329">
        <v>0</v>
      </c>
      <c r="P115" s="330">
        <v>0</v>
      </c>
      <c r="Q115" s="318" t="s">
        <v>1819</v>
      </c>
      <c r="R115" s="331"/>
      <c r="S115" s="318"/>
      <c r="T115" s="325" t="str">
        <f t="shared" si="12"/>
        <v>CF412X</v>
      </c>
      <c r="U115" s="325" t="str">
        <f t="shared" si="12"/>
        <v>410X</v>
      </c>
      <c r="V115" s="325" t="str">
        <f t="shared" si="13"/>
        <v>GJ</v>
      </c>
      <c r="W115" s="325" t="str">
        <f t="shared" si="14"/>
        <v>HP 410X originele high-capacity gele LaserJet tonercartridge</v>
      </c>
      <c r="X115" s="325" t="str">
        <f t="shared" si="15"/>
        <v>HP Color LaserJet Pro M452/MFP M477</v>
      </c>
      <c r="Y115" s="327">
        <f t="shared" si="16"/>
        <v>888793807569</v>
      </c>
      <c r="Z115" s="327" t="str">
        <f t="shared" si="16"/>
        <v/>
      </c>
      <c r="AA115" s="328">
        <f t="shared" si="17"/>
        <v>297.49</v>
      </c>
      <c r="AB115" s="329">
        <f t="shared" si="18"/>
        <v>297.49</v>
      </c>
      <c r="AC115" s="330">
        <f t="shared" si="19"/>
        <v>0</v>
      </c>
      <c r="AE115" s="267" t="s">
        <v>1248</v>
      </c>
      <c r="AF115" s="267" t="s">
        <v>1248</v>
      </c>
      <c r="AG115" s="332" t="s">
        <v>1566</v>
      </c>
      <c r="AH115" s="267" t="s">
        <v>1579</v>
      </c>
      <c r="AI115" s="267" t="s">
        <v>1248</v>
      </c>
      <c r="AK115" s="266"/>
    </row>
    <row r="116" spans="1:37" ht="14.25" customHeight="1">
      <c r="A116" s="326">
        <f t="shared" si="11"/>
        <v>105</v>
      </c>
      <c r="B116" s="325" t="s">
        <v>2039</v>
      </c>
      <c r="C116" s="325" t="s">
        <v>2010</v>
      </c>
      <c r="D116" s="325" t="s">
        <v>1820</v>
      </c>
      <c r="E116" s="325" t="s">
        <v>1573</v>
      </c>
      <c r="F116" s="325" t="s">
        <v>2040</v>
      </c>
      <c r="G116" s="325" t="s">
        <v>2041</v>
      </c>
      <c r="H116" s="325" t="s">
        <v>2042</v>
      </c>
      <c r="I116" s="325" t="s">
        <v>2014</v>
      </c>
      <c r="J116" s="327">
        <v>888793807538</v>
      </c>
      <c r="K116" s="327" t="s">
        <v>1520</v>
      </c>
      <c r="L116" s="328">
        <v>170.99</v>
      </c>
      <c r="M116" s="329">
        <v>170.99</v>
      </c>
      <c r="N116" s="328">
        <v>0</v>
      </c>
      <c r="O116" s="329">
        <v>0</v>
      </c>
      <c r="P116" s="330">
        <v>0</v>
      </c>
      <c r="Q116" s="318" t="s">
        <v>2010</v>
      </c>
      <c r="R116" s="331"/>
      <c r="S116" s="318"/>
      <c r="T116" s="325" t="str">
        <f t="shared" si="12"/>
        <v>CF413A</v>
      </c>
      <c r="U116" s="325" t="str">
        <f t="shared" si="12"/>
        <v>410A</v>
      </c>
      <c r="V116" s="325" t="str">
        <f t="shared" si="13"/>
        <v>GJ</v>
      </c>
      <c r="W116" s="325" t="str">
        <f t="shared" si="14"/>
        <v>HP 410A originele magenta LaserJet tonercartridge</v>
      </c>
      <c r="X116" s="325" t="str">
        <f t="shared" si="15"/>
        <v>HP Color LaserJet Pro M452/MFP M477</v>
      </c>
      <c r="Y116" s="327">
        <f t="shared" si="16"/>
        <v>888793807538</v>
      </c>
      <c r="Z116" s="327" t="str">
        <f t="shared" si="16"/>
        <v/>
      </c>
      <c r="AA116" s="328">
        <f t="shared" si="17"/>
        <v>170.99</v>
      </c>
      <c r="AB116" s="329">
        <f t="shared" si="18"/>
        <v>170.99</v>
      </c>
      <c r="AC116" s="330">
        <f t="shared" si="19"/>
        <v>0</v>
      </c>
      <c r="AE116" s="267" t="s">
        <v>1248</v>
      </c>
      <c r="AF116" s="267" t="s">
        <v>1248</v>
      </c>
      <c r="AG116" s="332" t="s">
        <v>1566</v>
      </c>
      <c r="AH116" s="267" t="s">
        <v>1579</v>
      </c>
      <c r="AI116" s="267" t="s">
        <v>1248</v>
      </c>
      <c r="AK116" s="266"/>
    </row>
    <row r="117" spans="1:37" ht="14.25" customHeight="1">
      <c r="A117" s="326">
        <f t="shared" si="11"/>
        <v>106</v>
      </c>
      <c r="B117" s="325" t="s">
        <v>2043</v>
      </c>
      <c r="C117" s="325" t="s">
        <v>1819</v>
      </c>
      <c r="D117" s="325" t="s">
        <v>1820</v>
      </c>
      <c r="E117" s="325" t="s">
        <v>1573</v>
      </c>
      <c r="F117" s="325" t="s">
        <v>2044</v>
      </c>
      <c r="G117" s="325" t="s">
        <v>2045</v>
      </c>
      <c r="H117" s="325" t="s">
        <v>2046</v>
      </c>
      <c r="I117" s="325" t="s">
        <v>2014</v>
      </c>
      <c r="J117" s="327">
        <v>888793807576</v>
      </c>
      <c r="K117" s="327" t="s">
        <v>1520</v>
      </c>
      <c r="L117" s="328">
        <v>297.49</v>
      </c>
      <c r="M117" s="329">
        <v>297.49</v>
      </c>
      <c r="N117" s="328">
        <v>0</v>
      </c>
      <c r="O117" s="329">
        <v>0</v>
      </c>
      <c r="P117" s="330">
        <v>0</v>
      </c>
      <c r="Q117" s="318" t="s">
        <v>1819</v>
      </c>
      <c r="R117" s="331"/>
      <c r="S117" s="318"/>
      <c r="T117" s="325" t="str">
        <f t="shared" si="12"/>
        <v>CF413X</v>
      </c>
      <c r="U117" s="325" t="str">
        <f t="shared" si="12"/>
        <v>410X</v>
      </c>
      <c r="V117" s="325" t="str">
        <f t="shared" si="13"/>
        <v>GJ</v>
      </c>
      <c r="W117" s="325" t="str">
        <f t="shared" si="14"/>
        <v>HP 410X originele high-capacity magenta LaserJet tonercartridge</v>
      </c>
      <c r="X117" s="325" t="str">
        <f t="shared" si="15"/>
        <v>HP Color LaserJet Pro M452/MFP M477</v>
      </c>
      <c r="Y117" s="327">
        <f t="shared" si="16"/>
        <v>888793807576</v>
      </c>
      <c r="Z117" s="327" t="str">
        <f t="shared" si="16"/>
        <v/>
      </c>
      <c r="AA117" s="328">
        <f t="shared" si="17"/>
        <v>297.49</v>
      </c>
      <c r="AB117" s="329">
        <f t="shared" si="18"/>
        <v>297.49</v>
      </c>
      <c r="AC117" s="330">
        <f t="shared" si="19"/>
        <v>0</v>
      </c>
      <c r="AE117" s="267" t="s">
        <v>1248</v>
      </c>
      <c r="AF117" s="267" t="s">
        <v>1248</v>
      </c>
      <c r="AG117" s="332" t="s">
        <v>1566</v>
      </c>
      <c r="AH117" s="267" t="s">
        <v>1579</v>
      </c>
      <c r="AI117" s="267" t="s">
        <v>1248</v>
      </c>
      <c r="AK117" s="266"/>
    </row>
    <row r="118" spans="1:37" ht="14.25" customHeight="1">
      <c r="A118" s="326">
        <f t="shared" si="11"/>
        <v>107</v>
      </c>
      <c r="B118" s="325" t="s">
        <v>2047</v>
      </c>
      <c r="C118" s="325" t="s">
        <v>1986</v>
      </c>
      <c r="D118" s="325" t="s">
        <v>1987</v>
      </c>
      <c r="E118" s="325" t="s">
        <v>1573</v>
      </c>
      <c r="F118" s="325" t="s">
        <v>2048</v>
      </c>
      <c r="G118" s="325" t="s">
        <v>2049</v>
      </c>
      <c r="H118" s="325" t="s">
        <v>2050</v>
      </c>
      <c r="I118" s="325" t="s">
        <v>2051</v>
      </c>
      <c r="J118" s="327">
        <v>888793635193</v>
      </c>
      <c r="K118" s="327" t="s">
        <v>1520</v>
      </c>
      <c r="L118" s="328">
        <v>515.49</v>
      </c>
      <c r="M118" s="329">
        <v>515.49</v>
      </c>
      <c r="N118" s="328">
        <v>0</v>
      </c>
      <c r="O118" s="329">
        <v>0</v>
      </c>
      <c r="P118" s="330">
        <v>0</v>
      </c>
      <c r="Q118" s="318" t="s">
        <v>1986</v>
      </c>
      <c r="R118" s="331"/>
      <c r="S118" s="318"/>
      <c r="T118" s="325" t="str">
        <f t="shared" ref="T118:U149" si="20">B118</f>
        <v>CF440AM</v>
      </c>
      <c r="U118" s="325" t="str">
        <f t="shared" si="20"/>
        <v>312A</v>
      </c>
      <c r="V118" s="325" t="str">
        <f t="shared" si="13"/>
        <v>GJ</v>
      </c>
      <c r="W118" s="325" t="str">
        <f t="shared" si="14"/>
        <v>HP 312A originele cyaan/magenta/gele LaserJet tonercartridges, 3-pack</v>
      </c>
      <c r="X118" s="325" t="str">
        <f t="shared" si="15"/>
        <v>HP LaserJet Pro 400 Color MFP M476</v>
      </c>
      <c r="Y118" s="327">
        <f t="shared" ref="Y118:Z149" si="21">J118</f>
        <v>888793635193</v>
      </c>
      <c r="Z118" s="327" t="str">
        <f t="shared" si="21"/>
        <v/>
      </c>
      <c r="AA118" s="328">
        <f t="shared" si="17"/>
        <v>515.49</v>
      </c>
      <c r="AB118" s="329">
        <f t="shared" si="18"/>
        <v>515.49</v>
      </c>
      <c r="AC118" s="330">
        <f t="shared" si="19"/>
        <v>0</v>
      </c>
      <c r="AE118" s="267" t="s">
        <v>1248</v>
      </c>
      <c r="AF118" s="267" t="s">
        <v>1248</v>
      </c>
      <c r="AG118" s="332" t="s">
        <v>1566</v>
      </c>
      <c r="AH118" s="267" t="s">
        <v>1579</v>
      </c>
      <c r="AI118" s="267" t="s">
        <v>1248</v>
      </c>
      <c r="AK118" s="266"/>
    </row>
    <row r="119" spans="1:37" ht="14.25" customHeight="1">
      <c r="A119" s="326">
        <f t="shared" si="11"/>
        <v>108</v>
      </c>
      <c r="B119" s="325" t="s">
        <v>2052</v>
      </c>
      <c r="C119" s="325" t="s">
        <v>2053</v>
      </c>
      <c r="D119" s="325" t="s">
        <v>2054</v>
      </c>
      <c r="E119" s="325" t="s">
        <v>1573</v>
      </c>
      <c r="F119" s="325" t="s">
        <v>2055</v>
      </c>
      <c r="G119" s="325" t="s">
        <v>2056</v>
      </c>
      <c r="H119" s="325" t="s">
        <v>2057</v>
      </c>
      <c r="I119" s="325" t="s">
        <v>2058</v>
      </c>
      <c r="J119" s="327">
        <v>889894325419</v>
      </c>
      <c r="K119" s="327" t="s">
        <v>1520</v>
      </c>
      <c r="L119" s="328">
        <v>309.99</v>
      </c>
      <c r="M119" s="329">
        <v>309.99</v>
      </c>
      <c r="N119" s="328">
        <v>0</v>
      </c>
      <c r="O119" s="329">
        <v>0</v>
      </c>
      <c r="P119" s="330">
        <v>0</v>
      </c>
      <c r="Q119" s="318" t="s">
        <v>2053</v>
      </c>
      <c r="R119" s="331"/>
      <c r="S119" s="318"/>
      <c r="T119" s="325" t="str">
        <f t="shared" si="20"/>
        <v>CF450A</v>
      </c>
      <c r="U119" s="325" t="str">
        <f t="shared" si="20"/>
        <v>655A</v>
      </c>
      <c r="V119" s="325" t="str">
        <f t="shared" si="13"/>
        <v>GJ</v>
      </c>
      <c r="W119" s="325" t="str">
        <f t="shared" si="14"/>
        <v>Originele HP 655A zwarte LaserJet tonercartridge</v>
      </c>
      <c r="X119" s="325" t="str">
        <f t="shared" si="15"/>
        <v>HP Color LaserJet Enterprise M652 / M653 / MFP M681 / MFP M682</v>
      </c>
      <c r="Y119" s="327">
        <f t="shared" si="21"/>
        <v>889894325419</v>
      </c>
      <c r="Z119" s="327" t="str">
        <f t="shared" si="21"/>
        <v/>
      </c>
      <c r="AA119" s="328">
        <f t="shared" si="17"/>
        <v>309.99</v>
      </c>
      <c r="AB119" s="329">
        <f t="shared" si="18"/>
        <v>309.99</v>
      </c>
      <c r="AC119" s="330">
        <f t="shared" si="19"/>
        <v>0</v>
      </c>
      <c r="AE119" s="267" t="s">
        <v>1248</v>
      </c>
      <c r="AF119" s="267" t="s">
        <v>1248</v>
      </c>
      <c r="AG119" s="332" t="s">
        <v>1566</v>
      </c>
      <c r="AH119" s="267" t="s">
        <v>1579</v>
      </c>
      <c r="AI119" s="267" t="s">
        <v>1248</v>
      </c>
      <c r="AK119" s="266"/>
    </row>
    <row r="120" spans="1:37" ht="14.25" customHeight="1">
      <c r="A120" s="326">
        <f t="shared" si="11"/>
        <v>109</v>
      </c>
      <c r="B120" s="325" t="s">
        <v>2059</v>
      </c>
      <c r="C120" s="325" t="s">
        <v>2053</v>
      </c>
      <c r="D120" s="325" t="s">
        <v>2054</v>
      </c>
      <c r="E120" s="325" t="s">
        <v>1573</v>
      </c>
      <c r="F120" s="325" t="s">
        <v>2060</v>
      </c>
      <c r="G120" s="325" t="s">
        <v>2061</v>
      </c>
      <c r="H120" s="325" t="s">
        <v>2062</v>
      </c>
      <c r="I120" s="325" t="s">
        <v>2058</v>
      </c>
      <c r="J120" s="327">
        <v>889894325426</v>
      </c>
      <c r="K120" s="327" t="s">
        <v>1520</v>
      </c>
      <c r="L120" s="328">
        <v>384.99</v>
      </c>
      <c r="M120" s="329">
        <v>384.99</v>
      </c>
      <c r="N120" s="328">
        <v>0</v>
      </c>
      <c r="O120" s="329">
        <v>0</v>
      </c>
      <c r="P120" s="330">
        <v>0</v>
      </c>
      <c r="Q120" s="318" t="s">
        <v>2053</v>
      </c>
      <c r="R120" s="331"/>
      <c r="S120" s="318"/>
      <c r="T120" s="325" t="str">
        <f t="shared" si="20"/>
        <v>CF451A</v>
      </c>
      <c r="U120" s="325" t="str">
        <f t="shared" si="20"/>
        <v>655A</v>
      </c>
      <c r="V120" s="325" t="str">
        <f t="shared" si="13"/>
        <v>GJ</v>
      </c>
      <c r="W120" s="325" t="str">
        <f t="shared" si="14"/>
        <v>Originele HP 655A cyaan LaserJet tonercartridge</v>
      </c>
      <c r="X120" s="325" t="str">
        <f t="shared" si="15"/>
        <v>HP Color LaserJet Enterprise M652 / M653 / MFP M681 / MFP M682</v>
      </c>
      <c r="Y120" s="327">
        <f t="shared" si="21"/>
        <v>889894325426</v>
      </c>
      <c r="Z120" s="327" t="str">
        <f t="shared" si="21"/>
        <v/>
      </c>
      <c r="AA120" s="328">
        <f t="shared" si="17"/>
        <v>384.99</v>
      </c>
      <c r="AB120" s="329">
        <f t="shared" si="18"/>
        <v>384.99</v>
      </c>
      <c r="AC120" s="330">
        <f t="shared" si="19"/>
        <v>0</v>
      </c>
      <c r="AE120" s="267" t="s">
        <v>1248</v>
      </c>
      <c r="AF120" s="267" t="s">
        <v>1248</v>
      </c>
      <c r="AG120" s="332" t="s">
        <v>1566</v>
      </c>
      <c r="AH120" s="267" t="s">
        <v>1579</v>
      </c>
      <c r="AI120" s="267" t="s">
        <v>1248</v>
      </c>
      <c r="AK120" s="266"/>
    </row>
    <row r="121" spans="1:37" ht="14.25" customHeight="1">
      <c r="A121" s="326">
        <f t="shared" si="11"/>
        <v>110</v>
      </c>
      <c r="B121" s="325" t="s">
        <v>2063</v>
      </c>
      <c r="C121" s="325" t="s">
        <v>2053</v>
      </c>
      <c r="D121" s="325" t="s">
        <v>2054</v>
      </c>
      <c r="E121" s="325" t="s">
        <v>1573</v>
      </c>
      <c r="F121" s="325" t="s">
        <v>2064</v>
      </c>
      <c r="G121" s="325" t="s">
        <v>2065</v>
      </c>
      <c r="H121" s="325" t="s">
        <v>2066</v>
      </c>
      <c r="I121" s="325" t="s">
        <v>2058</v>
      </c>
      <c r="J121" s="327">
        <v>889894325433</v>
      </c>
      <c r="K121" s="327" t="s">
        <v>1520</v>
      </c>
      <c r="L121" s="328">
        <v>384.99</v>
      </c>
      <c r="M121" s="329">
        <v>384.99</v>
      </c>
      <c r="N121" s="328">
        <v>0</v>
      </c>
      <c r="O121" s="329">
        <v>0</v>
      </c>
      <c r="P121" s="330">
        <v>0</v>
      </c>
      <c r="Q121" s="318" t="s">
        <v>2053</v>
      </c>
      <c r="R121" s="331"/>
      <c r="S121" s="318"/>
      <c r="T121" s="325" t="str">
        <f t="shared" si="20"/>
        <v>CF452A</v>
      </c>
      <c r="U121" s="325" t="str">
        <f t="shared" si="20"/>
        <v>655A</v>
      </c>
      <c r="V121" s="325" t="str">
        <f t="shared" si="13"/>
        <v>GJ</v>
      </c>
      <c r="W121" s="325" t="str">
        <f t="shared" si="14"/>
        <v>Originele HP 655A gele LaserJet tonercartridge</v>
      </c>
      <c r="X121" s="325" t="str">
        <f t="shared" si="15"/>
        <v>HP Color LaserJet Enterprise M652 / M653 / MFP M681 / MFP M682</v>
      </c>
      <c r="Y121" s="327">
        <f t="shared" si="21"/>
        <v>889894325433</v>
      </c>
      <c r="Z121" s="327" t="str">
        <f t="shared" si="21"/>
        <v/>
      </c>
      <c r="AA121" s="328">
        <f t="shared" si="17"/>
        <v>384.99</v>
      </c>
      <c r="AB121" s="329">
        <f t="shared" si="18"/>
        <v>384.99</v>
      </c>
      <c r="AC121" s="330">
        <f t="shared" si="19"/>
        <v>0</v>
      </c>
      <c r="AE121" s="267" t="s">
        <v>1248</v>
      </c>
      <c r="AF121" s="267" t="s">
        <v>1248</v>
      </c>
      <c r="AG121" s="332" t="s">
        <v>1566</v>
      </c>
      <c r="AH121" s="267" t="s">
        <v>1579</v>
      </c>
      <c r="AI121" s="267" t="s">
        <v>1248</v>
      </c>
      <c r="AK121" s="266"/>
    </row>
    <row r="122" spans="1:37" ht="14.25" customHeight="1">
      <c r="A122" s="326">
        <f t="shared" si="11"/>
        <v>111</v>
      </c>
      <c r="B122" s="325" t="s">
        <v>2067</v>
      </c>
      <c r="C122" s="325" t="s">
        <v>2053</v>
      </c>
      <c r="D122" s="325" t="s">
        <v>2054</v>
      </c>
      <c r="E122" s="325" t="s">
        <v>1573</v>
      </c>
      <c r="F122" s="325" t="s">
        <v>2068</v>
      </c>
      <c r="G122" s="325" t="s">
        <v>2069</v>
      </c>
      <c r="H122" s="325" t="s">
        <v>2070</v>
      </c>
      <c r="I122" s="325" t="s">
        <v>2058</v>
      </c>
      <c r="J122" s="327">
        <v>889894325440</v>
      </c>
      <c r="K122" s="327" t="s">
        <v>1520</v>
      </c>
      <c r="L122" s="328">
        <v>384.99</v>
      </c>
      <c r="M122" s="329">
        <v>384.99</v>
      </c>
      <c r="N122" s="328">
        <v>0</v>
      </c>
      <c r="O122" s="329">
        <v>0</v>
      </c>
      <c r="P122" s="330">
        <v>0</v>
      </c>
      <c r="Q122" s="318" t="s">
        <v>2053</v>
      </c>
      <c r="R122" s="331"/>
      <c r="S122" s="318"/>
      <c r="T122" s="325" t="str">
        <f t="shared" si="20"/>
        <v>CF453A</v>
      </c>
      <c r="U122" s="325" t="str">
        <f t="shared" si="20"/>
        <v>655A</v>
      </c>
      <c r="V122" s="325" t="str">
        <f t="shared" si="13"/>
        <v>GJ</v>
      </c>
      <c r="W122" s="325" t="str">
        <f t="shared" si="14"/>
        <v>Originele HP 655A magenta LaserJet tonercartridge</v>
      </c>
      <c r="X122" s="325" t="str">
        <f t="shared" si="15"/>
        <v>HP Color LaserJet Enterprise M652 / M653 / MFP M681 / MFP M682</v>
      </c>
      <c r="Y122" s="327">
        <f t="shared" si="21"/>
        <v>889894325440</v>
      </c>
      <c r="Z122" s="327" t="str">
        <f t="shared" si="21"/>
        <v/>
      </c>
      <c r="AA122" s="328">
        <f t="shared" si="17"/>
        <v>384.99</v>
      </c>
      <c r="AB122" s="329">
        <f t="shared" si="18"/>
        <v>384.99</v>
      </c>
      <c r="AC122" s="330">
        <f t="shared" si="19"/>
        <v>0</v>
      </c>
      <c r="AE122" s="267" t="s">
        <v>1248</v>
      </c>
      <c r="AF122" s="267" t="s">
        <v>1248</v>
      </c>
      <c r="AG122" s="332" t="s">
        <v>1566</v>
      </c>
      <c r="AH122" s="267" t="s">
        <v>1579</v>
      </c>
      <c r="AI122" s="267" t="s">
        <v>1248</v>
      </c>
      <c r="AJ122" s="258"/>
      <c r="AK122" s="266"/>
    </row>
    <row r="123" spans="1:37" ht="14.25" customHeight="1">
      <c r="A123" s="326">
        <f t="shared" si="11"/>
        <v>112</v>
      </c>
      <c r="B123" s="325" t="s">
        <v>2071</v>
      </c>
      <c r="C123" s="325" t="s">
        <v>2072</v>
      </c>
      <c r="D123" s="325" t="s">
        <v>2073</v>
      </c>
      <c r="E123" s="325" t="s">
        <v>1573</v>
      </c>
      <c r="F123" s="325" t="s">
        <v>2074</v>
      </c>
      <c r="G123" s="325" t="s">
        <v>2075</v>
      </c>
      <c r="H123" s="325" t="s">
        <v>2076</v>
      </c>
      <c r="I123" s="325" t="s">
        <v>2077</v>
      </c>
      <c r="J123" s="327">
        <v>889894325457</v>
      </c>
      <c r="K123" s="327" t="s">
        <v>1520</v>
      </c>
      <c r="L123" s="328">
        <v>482.49</v>
      </c>
      <c r="M123" s="329">
        <v>482.49</v>
      </c>
      <c r="N123" s="328">
        <v>0</v>
      </c>
      <c r="O123" s="329">
        <v>0</v>
      </c>
      <c r="P123" s="330">
        <v>0</v>
      </c>
      <c r="Q123" s="318" t="s">
        <v>2072</v>
      </c>
      <c r="R123" s="331"/>
      <c r="S123" s="318"/>
      <c r="T123" s="325" t="str">
        <f t="shared" si="20"/>
        <v>CF460X</v>
      </c>
      <c r="U123" s="325" t="str">
        <f t="shared" si="20"/>
        <v>656X</v>
      </c>
      <c r="V123" s="325" t="str">
        <f t="shared" si="13"/>
        <v>GJ</v>
      </c>
      <c r="W123" s="325" t="str">
        <f t="shared" si="14"/>
        <v>HP 656X originele high-capacity zwarte LaserJet tonercartridge</v>
      </c>
      <c r="X123" s="325" t="str">
        <f t="shared" si="15"/>
        <v>HP Color LaserJet Enterprise M652 / M653</v>
      </c>
      <c r="Y123" s="327">
        <f t="shared" si="21"/>
        <v>889894325457</v>
      </c>
      <c r="Z123" s="327" t="str">
        <f t="shared" si="21"/>
        <v/>
      </c>
      <c r="AA123" s="328">
        <f t="shared" si="17"/>
        <v>482.49</v>
      </c>
      <c r="AB123" s="329">
        <f t="shared" si="18"/>
        <v>482.49</v>
      </c>
      <c r="AC123" s="330">
        <f t="shared" si="19"/>
        <v>0</v>
      </c>
      <c r="AE123" s="267" t="s">
        <v>1248</v>
      </c>
      <c r="AF123" s="267" t="s">
        <v>1248</v>
      </c>
      <c r="AG123" s="332" t="s">
        <v>1566</v>
      </c>
      <c r="AH123" s="267" t="s">
        <v>1579</v>
      </c>
      <c r="AI123" s="267" t="s">
        <v>1248</v>
      </c>
      <c r="AJ123" s="258"/>
      <c r="AK123" s="266"/>
    </row>
    <row r="124" spans="1:37" ht="14.25" customHeight="1">
      <c r="A124" s="326">
        <f t="shared" si="11"/>
        <v>113</v>
      </c>
      <c r="B124" s="325" t="s">
        <v>2078</v>
      </c>
      <c r="C124" s="325" t="s">
        <v>2072</v>
      </c>
      <c r="D124" s="325" t="s">
        <v>2073</v>
      </c>
      <c r="E124" s="325" t="s">
        <v>1573</v>
      </c>
      <c r="F124" s="325" t="s">
        <v>2079</v>
      </c>
      <c r="G124" s="325" t="s">
        <v>2080</v>
      </c>
      <c r="H124" s="325" t="s">
        <v>2081</v>
      </c>
      <c r="I124" s="325" t="s">
        <v>2077</v>
      </c>
      <c r="J124" s="327">
        <v>889894325464</v>
      </c>
      <c r="K124" s="327" t="s">
        <v>1520</v>
      </c>
      <c r="L124" s="328">
        <v>680.49</v>
      </c>
      <c r="M124" s="329">
        <v>680.49</v>
      </c>
      <c r="N124" s="328">
        <v>0</v>
      </c>
      <c r="O124" s="329">
        <v>0</v>
      </c>
      <c r="P124" s="330">
        <v>0</v>
      </c>
      <c r="Q124" s="318" t="s">
        <v>2072</v>
      </c>
      <c r="R124" s="331"/>
      <c r="S124" s="334"/>
      <c r="T124" s="333" t="str">
        <f t="shared" si="20"/>
        <v>CF461X</v>
      </c>
      <c r="U124" s="333" t="str">
        <f t="shared" si="20"/>
        <v>656X</v>
      </c>
      <c r="V124" s="333" t="str">
        <f t="shared" si="13"/>
        <v>GJ</v>
      </c>
      <c r="W124" s="333" t="str">
        <f t="shared" si="14"/>
        <v>HP 656X originele high-capacity cyaan LaserJet tonercartridge</v>
      </c>
      <c r="X124" s="325" t="str">
        <f t="shared" si="15"/>
        <v>HP Color LaserJet Enterprise M652 / M653</v>
      </c>
      <c r="Y124" s="327">
        <f t="shared" si="21"/>
        <v>889894325464</v>
      </c>
      <c r="Z124" s="327" t="str">
        <f t="shared" si="21"/>
        <v/>
      </c>
      <c r="AA124" s="335">
        <f t="shared" si="17"/>
        <v>680.49</v>
      </c>
      <c r="AB124" s="336">
        <f t="shared" si="18"/>
        <v>680.49</v>
      </c>
      <c r="AC124" s="330">
        <f t="shared" si="19"/>
        <v>0</v>
      </c>
      <c r="AE124" s="267" t="s">
        <v>1248</v>
      </c>
      <c r="AF124" s="267" t="s">
        <v>1248</v>
      </c>
      <c r="AG124" s="332" t="s">
        <v>1566</v>
      </c>
      <c r="AH124" s="267" t="s">
        <v>1579</v>
      </c>
      <c r="AI124" s="267" t="s">
        <v>1248</v>
      </c>
      <c r="AJ124" s="258"/>
      <c r="AK124" s="266"/>
    </row>
    <row r="125" spans="1:37" ht="14.25" customHeight="1">
      <c r="A125" s="326">
        <f t="shared" si="11"/>
        <v>114</v>
      </c>
      <c r="B125" s="325" t="s">
        <v>2082</v>
      </c>
      <c r="C125" s="325" t="s">
        <v>2072</v>
      </c>
      <c r="D125" s="325" t="s">
        <v>2073</v>
      </c>
      <c r="E125" s="325" t="s">
        <v>1573</v>
      </c>
      <c r="F125" s="325" t="s">
        <v>2083</v>
      </c>
      <c r="G125" s="325" t="s">
        <v>2084</v>
      </c>
      <c r="H125" s="325" t="s">
        <v>2085</v>
      </c>
      <c r="I125" s="325" t="s">
        <v>2077</v>
      </c>
      <c r="J125" s="327">
        <v>889894325471</v>
      </c>
      <c r="K125" s="327" t="s">
        <v>1520</v>
      </c>
      <c r="L125" s="328">
        <v>680.49</v>
      </c>
      <c r="M125" s="329">
        <v>680.49</v>
      </c>
      <c r="N125" s="328">
        <v>0</v>
      </c>
      <c r="O125" s="329">
        <v>0</v>
      </c>
      <c r="P125" s="330">
        <v>0</v>
      </c>
      <c r="Q125" s="318" t="s">
        <v>2072</v>
      </c>
      <c r="R125" s="331"/>
      <c r="S125" s="318"/>
      <c r="T125" s="325" t="str">
        <f t="shared" si="20"/>
        <v>CF462X</v>
      </c>
      <c r="U125" s="325" t="str">
        <f t="shared" si="20"/>
        <v>656X</v>
      </c>
      <c r="V125" s="325" t="str">
        <f t="shared" si="13"/>
        <v>GJ</v>
      </c>
      <c r="W125" s="325" t="str">
        <f t="shared" si="14"/>
        <v>HP 656X originele high-capacity gele LaserJet tonercartridge</v>
      </c>
      <c r="X125" s="325" t="str">
        <f t="shared" si="15"/>
        <v>HP Color LaserJet Enterprise M652 / M653</v>
      </c>
      <c r="Y125" s="327">
        <f t="shared" si="21"/>
        <v>889894325471</v>
      </c>
      <c r="Z125" s="327" t="str">
        <f t="shared" si="21"/>
        <v/>
      </c>
      <c r="AA125" s="328">
        <f t="shared" si="17"/>
        <v>680.49</v>
      </c>
      <c r="AB125" s="329">
        <f t="shared" si="18"/>
        <v>680.49</v>
      </c>
      <c r="AC125" s="330">
        <f t="shared" si="19"/>
        <v>0</v>
      </c>
      <c r="AE125" s="267" t="s">
        <v>1248</v>
      </c>
      <c r="AF125" s="267" t="s">
        <v>1248</v>
      </c>
      <c r="AG125" s="332" t="s">
        <v>1566</v>
      </c>
      <c r="AH125" s="267" t="s">
        <v>1579</v>
      </c>
      <c r="AI125" s="267" t="s">
        <v>1248</v>
      </c>
      <c r="AJ125" s="258"/>
      <c r="AK125" s="266"/>
    </row>
    <row r="126" spans="1:37" ht="14.25" customHeight="1">
      <c r="A126" s="326">
        <f t="shared" si="11"/>
        <v>115</v>
      </c>
      <c r="B126" s="325" t="s">
        <v>2086</v>
      </c>
      <c r="C126" s="325" t="s">
        <v>2072</v>
      </c>
      <c r="D126" s="325" t="s">
        <v>2073</v>
      </c>
      <c r="E126" s="325" t="s">
        <v>1573</v>
      </c>
      <c r="F126" s="325" t="s">
        <v>2087</v>
      </c>
      <c r="G126" s="325" t="s">
        <v>2088</v>
      </c>
      <c r="H126" s="325" t="s">
        <v>2089</v>
      </c>
      <c r="I126" s="325" t="s">
        <v>2077</v>
      </c>
      <c r="J126" s="327">
        <v>889894325488</v>
      </c>
      <c r="K126" s="327" t="s">
        <v>1520</v>
      </c>
      <c r="L126" s="328">
        <v>680.49</v>
      </c>
      <c r="M126" s="329">
        <v>680.49</v>
      </c>
      <c r="N126" s="328">
        <v>0</v>
      </c>
      <c r="O126" s="329">
        <v>0</v>
      </c>
      <c r="P126" s="330">
        <v>0</v>
      </c>
      <c r="Q126" s="318" t="s">
        <v>2072</v>
      </c>
      <c r="R126" s="331"/>
      <c r="S126" s="318"/>
      <c r="T126" s="325" t="str">
        <f t="shared" si="20"/>
        <v>CF463X</v>
      </c>
      <c r="U126" s="325" t="str">
        <f t="shared" si="20"/>
        <v>656X</v>
      </c>
      <c r="V126" s="325" t="str">
        <f t="shared" si="13"/>
        <v>GJ</v>
      </c>
      <c r="W126" s="325" t="str">
        <f t="shared" si="14"/>
        <v>HP 656X originele high-capacity magenta LaserJet tonercartridge</v>
      </c>
      <c r="X126" s="325" t="str">
        <f t="shared" si="15"/>
        <v>HP Color LaserJet Enterprise M652 / M653</v>
      </c>
      <c r="Y126" s="327">
        <f t="shared" si="21"/>
        <v>889894325488</v>
      </c>
      <c r="Z126" s="327" t="str">
        <f t="shared" si="21"/>
        <v/>
      </c>
      <c r="AA126" s="328">
        <f t="shared" si="17"/>
        <v>680.49</v>
      </c>
      <c r="AB126" s="329">
        <f t="shared" si="18"/>
        <v>680.49</v>
      </c>
      <c r="AC126" s="330">
        <f t="shared" si="19"/>
        <v>0</v>
      </c>
      <c r="AE126" s="267" t="s">
        <v>1248</v>
      </c>
      <c r="AF126" s="267" t="s">
        <v>1248</v>
      </c>
      <c r="AG126" s="332" t="s">
        <v>1566</v>
      </c>
      <c r="AH126" s="267" t="s">
        <v>1579</v>
      </c>
      <c r="AI126" s="267" t="s">
        <v>1248</v>
      </c>
      <c r="AJ126" s="258"/>
      <c r="AK126" s="266"/>
    </row>
    <row r="127" spans="1:37" ht="14.25" customHeight="1">
      <c r="A127" s="326">
        <f t="shared" si="11"/>
        <v>116</v>
      </c>
      <c r="B127" s="325" t="s">
        <v>2090</v>
      </c>
      <c r="C127" s="325" t="s">
        <v>2091</v>
      </c>
      <c r="D127" s="325" t="s">
        <v>2092</v>
      </c>
      <c r="E127" s="325" t="s">
        <v>1573</v>
      </c>
      <c r="F127" s="325" t="s">
        <v>2093</v>
      </c>
      <c r="G127" s="325" t="s">
        <v>2094</v>
      </c>
      <c r="H127" s="325" t="s">
        <v>2095</v>
      </c>
      <c r="I127" s="325" t="s">
        <v>2096</v>
      </c>
      <c r="J127" s="327">
        <v>889894325495</v>
      </c>
      <c r="K127" s="327" t="s">
        <v>1520</v>
      </c>
      <c r="L127" s="328">
        <v>469.49</v>
      </c>
      <c r="M127" s="329">
        <v>469.49</v>
      </c>
      <c r="N127" s="328">
        <v>0</v>
      </c>
      <c r="O127" s="329">
        <v>0</v>
      </c>
      <c r="P127" s="330">
        <v>0</v>
      </c>
      <c r="Q127" s="318" t="s">
        <v>2091</v>
      </c>
      <c r="R127" s="331"/>
      <c r="S127" s="318"/>
      <c r="T127" s="333" t="str">
        <f t="shared" si="20"/>
        <v>CF470X</v>
      </c>
      <c r="U127" s="325" t="str">
        <f t="shared" si="20"/>
        <v>657X</v>
      </c>
      <c r="V127" s="325" t="str">
        <f t="shared" si="13"/>
        <v>GJ</v>
      </c>
      <c r="W127" s="325" t="str">
        <f t="shared" si="14"/>
        <v>HP 657X originele high-capacity zwarte LaserJet tonercartridge</v>
      </c>
      <c r="X127" s="325" t="str">
        <f t="shared" si="15"/>
        <v>HP Color LaserJet Enterprise MFP M681 / MFP M682</v>
      </c>
      <c r="Y127" s="327">
        <f t="shared" si="21"/>
        <v>889894325495</v>
      </c>
      <c r="Z127" s="327" t="str">
        <f t="shared" si="21"/>
        <v/>
      </c>
      <c r="AA127" s="328">
        <f t="shared" si="17"/>
        <v>469.49</v>
      </c>
      <c r="AB127" s="329">
        <f t="shared" si="18"/>
        <v>469.49</v>
      </c>
      <c r="AC127" s="330">
        <f t="shared" si="19"/>
        <v>0</v>
      </c>
      <c r="AE127" s="267" t="s">
        <v>1248</v>
      </c>
      <c r="AF127" s="267" t="s">
        <v>1248</v>
      </c>
      <c r="AG127" s="332" t="s">
        <v>1566</v>
      </c>
      <c r="AH127" s="267" t="s">
        <v>1579</v>
      </c>
      <c r="AI127" s="267" t="s">
        <v>1248</v>
      </c>
      <c r="AJ127" s="258"/>
      <c r="AK127" s="266"/>
    </row>
    <row r="128" spans="1:37" ht="14.25" customHeight="1">
      <c r="A128" s="326">
        <f t="shared" si="11"/>
        <v>117</v>
      </c>
      <c r="B128" s="325" t="s">
        <v>2097</v>
      </c>
      <c r="C128" s="325" t="s">
        <v>2091</v>
      </c>
      <c r="D128" s="325" t="s">
        <v>2092</v>
      </c>
      <c r="E128" s="325" t="s">
        <v>1573</v>
      </c>
      <c r="F128" s="325" t="s">
        <v>2098</v>
      </c>
      <c r="G128" s="325" t="s">
        <v>2099</v>
      </c>
      <c r="H128" s="325" t="s">
        <v>2100</v>
      </c>
      <c r="I128" s="325" t="s">
        <v>2096</v>
      </c>
      <c r="J128" s="327">
        <v>889894325501</v>
      </c>
      <c r="K128" s="327" t="s">
        <v>1520</v>
      </c>
      <c r="L128" s="328">
        <v>590.49</v>
      </c>
      <c r="M128" s="329">
        <v>590.49</v>
      </c>
      <c r="N128" s="328">
        <v>0</v>
      </c>
      <c r="O128" s="329">
        <v>0</v>
      </c>
      <c r="P128" s="330">
        <v>0</v>
      </c>
      <c r="Q128" s="318" t="s">
        <v>2091</v>
      </c>
      <c r="R128" s="331"/>
      <c r="S128" s="318"/>
      <c r="T128" s="325" t="str">
        <f t="shared" si="20"/>
        <v>CF471X</v>
      </c>
      <c r="U128" s="325" t="str">
        <f t="shared" si="20"/>
        <v>657X</v>
      </c>
      <c r="V128" s="325" t="str">
        <f t="shared" si="13"/>
        <v>GJ</v>
      </c>
      <c r="W128" s="325" t="str">
        <f t="shared" si="14"/>
        <v>HP 657X originele high-capacity cyaan LaserJet tonercartridge</v>
      </c>
      <c r="X128" s="325" t="str">
        <f t="shared" si="15"/>
        <v>HP Color LaserJet Enterprise MFP M681 / MFP M682</v>
      </c>
      <c r="Y128" s="327">
        <f t="shared" si="21"/>
        <v>889894325501</v>
      </c>
      <c r="Z128" s="327" t="str">
        <f t="shared" si="21"/>
        <v/>
      </c>
      <c r="AA128" s="328">
        <f t="shared" si="17"/>
        <v>590.49</v>
      </c>
      <c r="AB128" s="329">
        <f t="shared" si="18"/>
        <v>590.49</v>
      </c>
      <c r="AC128" s="330">
        <f t="shared" si="19"/>
        <v>0</v>
      </c>
      <c r="AE128" s="267" t="s">
        <v>1248</v>
      </c>
      <c r="AF128" s="267" t="s">
        <v>1248</v>
      </c>
      <c r="AG128" s="332" t="s">
        <v>1566</v>
      </c>
      <c r="AH128" s="267" t="s">
        <v>1579</v>
      </c>
      <c r="AI128" s="267" t="s">
        <v>1248</v>
      </c>
      <c r="AK128" s="266"/>
    </row>
    <row r="129" spans="1:37" ht="14.25" customHeight="1">
      <c r="A129" s="326">
        <f t="shared" si="11"/>
        <v>118</v>
      </c>
      <c r="B129" s="325" t="s">
        <v>2101</v>
      </c>
      <c r="C129" s="325" t="s">
        <v>2091</v>
      </c>
      <c r="D129" s="325" t="s">
        <v>2092</v>
      </c>
      <c r="E129" s="325" t="s">
        <v>1573</v>
      </c>
      <c r="F129" s="325" t="s">
        <v>2102</v>
      </c>
      <c r="G129" s="325" t="s">
        <v>2103</v>
      </c>
      <c r="H129" s="325" t="s">
        <v>2104</v>
      </c>
      <c r="I129" s="325" t="s">
        <v>2096</v>
      </c>
      <c r="J129" s="327">
        <v>889894325518</v>
      </c>
      <c r="K129" s="327" t="s">
        <v>1520</v>
      </c>
      <c r="L129" s="328">
        <v>590.49</v>
      </c>
      <c r="M129" s="329">
        <v>590.49</v>
      </c>
      <c r="N129" s="328">
        <v>0</v>
      </c>
      <c r="O129" s="329">
        <v>0</v>
      </c>
      <c r="P129" s="330">
        <v>0</v>
      </c>
      <c r="Q129" s="318" t="s">
        <v>2091</v>
      </c>
      <c r="R129" s="331"/>
      <c r="S129" s="318"/>
      <c r="T129" s="325" t="str">
        <f t="shared" si="20"/>
        <v>CF472X</v>
      </c>
      <c r="U129" s="325" t="str">
        <f t="shared" si="20"/>
        <v>657X</v>
      </c>
      <c r="V129" s="325" t="str">
        <f t="shared" si="13"/>
        <v>GJ</v>
      </c>
      <c r="W129" s="325" t="str">
        <f t="shared" si="14"/>
        <v>HP 657X originele high-capacity gele LaserJet tonercartridge</v>
      </c>
      <c r="X129" s="325" t="str">
        <f t="shared" si="15"/>
        <v>HP Color LaserJet Enterprise MFP M681 / MFP M682</v>
      </c>
      <c r="Y129" s="327">
        <f t="shared" si="21"/>
        <v>889894325518</v>
      </c>
      <c r="Z129" s="327" t="str">
        <f t="shared" si="21"/>
        <v/>
      </c>
      <c r="AA129" s="328">
        <f t="shared" si="17"/>
        <v>590.49</v>
      </c>
      <c r="AB129" s="329">
        <f t="shared" si="18"/>
        <v>590.49</v>
      </c>
      <c r="AC129" s="330">
        <f t="shared" si="19"/>
        <v>0</v>
      </c>
      <c r="AE129" s="332" t="s">
        <v>1248</v>
      </c>
      <c r="AF129" s="332" t="s">
        <v>1248</v>
      </c>
      <c r="AG129" s="332" t="s">
        <v>1566</v>
      </c>
      <c r="AH129" s="332" t="s">
        <v>1579</v>
      </c>
      <c r="AI129" s="267" t="s">
        <v>1248</v>
      </c>
      <c r="AJ129" s="332"/>
      <c r="AK129" s="266"/>
    </row>
    <row r="130" spans="1:37" ht="14.25" customHeight="1">
      <c r="A130" s="326">
        <f t="shared" si="11"/>
        <v>119</v>
      </c>
      <c r="B130" s="325" t="s">
        <v>2105</v>
      </c>
      <c r="C130" s="325" t="s">
        <v>2091</v>
      </c>
      <c r="D130" s="325" t="s">
        <v>2092</v>
      </c>
      <c r="E130" s="325" t="s">
        <v>1573</v>
      </c>
      <c r="F130" s="325" t="s">
        <v>2106</v>
      </c>
      <c r="G130" s="325" t="s">
        <v>2107</v>
      </c>
      <c r="H130" s="325" t="s">
        <v>2108</v>
      </c>
      <c r="I130" s="325" t="s">
        <v>2096</v>
      </c>
      <c r="J130" s="327">
        <v>889894325525</v>
      </c>
      <c r="K130" s="327" t="s">
        <v>1520</v>
      </c>
      <c r="L130" s="328">
        <v>590.49</v>
      </c>
      <c r="M130" s="329">
        <v>590.49</v>
      </c>
      <c r="N130" s="328">
        <v>0</v>
      </c>
      <c r="O130" s="329">
        <v>0</v>
      </c>
      <c r="P130" s="330">
        <v>0</v>
      </c>
      <c r="Q130" s="318" t="s">
        <v>2091</v>
      </c>
      <c r="R130" s="331"/>
      <c r="S130" s="318"/>
      <c r="T130" s="325" t="str">
        <f t="shared" si="20"/>
        <v>CF473X</v>
      </c>
      <c r="U130" s="325" t="str">
        <f t="shared" si="20"/>
        <v>657X</v>
      </c>
      <c r="V130" s="325" t="str">
        <f t="shared" si="13"/>
        <v>GJ</v>
      </c>
      <c r="W130" s="325" t="str">
        <f t="shared" si="14"/>
        <v>HP 657X originele high-capacity magenta LaserJet tonercartridge</v>
      </c>
      <c r="X130" s="325" t="str">
        <f t="shared" si="15"/>
        <v>HP Color LaserJet Enterprise MFP M681 / MFP M682</v>
      </c>
      <c r="Y130" s="327">
        <f t="shared" si="21"/>
        <v>889894325525</v>
      </c>
      <c r="Z130" s="327" t="str">
        <f t="shared" si="21"/>
        <v/>
      </c>
      <c r="AA130" s="328">
        <f t="shared" si="17"/>
        <v>590.49</v>
      </c>
      <c r="AB130" s="329">
        <f t="shared" si="18"/>
        <v>590.49</v>
      </c>
      <c r="AC130" s="330">
        <f t="shared" si="19"/>
        <v>0</v>
      </c>
      <c r="AE130" s="332" t="s">
        <v>1248</v>
      </c>
      <c r="AF130" s="332" t="s">
        <v>1248</v>
      </c>
      <c r="AG130" s="332" t="s">
        <v>1566</v>
      </c>
      <c r="AH130" s="332" t="s">
        <v>1579</v>
      </c>
      <c r="AI130" s="267" t="s">
        <v>1248</v>
      </c>
      <c r="AJ130" s="332"/>
      <c r="AK130" s="266"/>
    </row>
    <row r="131" spans="1:37" ht="14.25" customHeight="1">
      <c r="A131" s="326">
        <f t="shared" si="11"/>
        <v>120</v>
      </c>
      <c r="B131" s="325" t="s">
        <v>2109</v>
      </c>
      <c r="C131" s="325" t="s">
        <v>2110</v>
      </c>
      <c r="D131" s="325" t="s">
        <v>2111</v>
      </c>
      <c r="E131" s="325" t="s">
        <v>1573</v>
      </c>
      <c r="F131" s="325" t="s">
        <v>2112</v>
      </c>
      <c r="G131" s="325" t="s">
        <v>2113</v>
      </c>
      <c r="H131" s="325" t="s">
        <v>2114</v>
      </c>
      <c r="I131" s="325" t="s">
        <v>2115</v>
      </c>
      <c r="J131" s="327">
        <v>808736420396</v>
      </c>
      <c r="K131" s="327" t="s">
        <v>1520</v>
      </c>
      <c r="L131" s="328">
        <v>194.99</v>
      </c>
      <c r="M131" s="329">
        <v>194.99</v>
      </c>
      <c r="N131" s="328">
        <v>0</v>
      </c>
      <c r="O131" s="329">
        <v>0</v>
      </c>
      <c r="P131" s="330">
        <v>0</v>
      </c>
      <c r="Q131" s="318" t="s">
        <v>2110</v>
      </c>
      <c r="R131" s="331"/>
      <c r="S131" s="318"/>
      <c r="T131" s="325" t="str">
        <f t="shared" si="20"/>
        <v>Q2613X</v>
      </c>
      <c r="U131" s="325" t="str">
        <f t="shared" si="20"/>
        <v>13X</v>
      </c>
      <c r="V131" s="325" t="str">
        <f t="shared" si="13"/>
        <v>GJ</v>
      </c>
      <c r="W131" s="325" t="str">
        <f t="shared" si="14"/>
        <v>HP 13X originele high-capacity zwarte LaserJet tonercartridge</v>
      </c>
      <c r="X131" s="325" t="str">
        <f t="shared" si="15"/>
        <v>HP LaserJet 1300</v>
      </c>
      <c r="Y131" s="327">
        <f t="shared" si="21"/>
        <v>808736420396</v>
      </c>
      <c r="Z131" s="327" t="str">
        <f t="shared" si="21"/>
        <v/>
      </c>
      <c r="AA131" s="328">
        <f t="shared" si="17"/>
        <v>194.99</v>
      </c>
      <c r="AB131" s="329">
        <f t="shared" si="18"/>
        <v>194.99</v>
      </c>
      <c r="AC131" s="330">
        <f t="shared" si="19"/>
        <v>0</v>
      </c>
      <c r="AE131" s="267" t="s">
        <v>1578</v>
      </c>
      <c r="AF131" s="267" t="s">
        <v>1248</v>
      </c>
      <c r="AG131" s="332" t="s">
        <v>1566</v>
      </c>
      <c r="AH131" s="267" t="s">
        <v>1579</v>
      </c>
      <c r="AI131" s="267" t="s">
        <v>1248</v>
      </c>
      <c r="AK131" s="266"/>
    </row>
    <row r="132" spans="1:37" ht="14.25" customHeight="1">
      <c r="A132" s="326">
        <f t="shared" si="11"/>
        <v>121</v>
      </c>
      <c r="B132" s="325" t="s">
        <v>2116</v>
      </c>
      <c r="C132" s="325" t="s">
        <v>2117</v>
      </c>
      <c r="D132" s="325" t="s">
        <v>2118</v>
      </c>
      <c r="E132" s="325" t="s">
        <v>1573</v>
      </c>
      <c r="F132" s="325" t="s">
        <v>2119</v>
      </c>
      <c r="G132" s="325" t="s">
        <v>2120</v>
      </c>
      <c r="H132" s="325" t="s">
        <v>2121</v>
      </c>
      <c r="I132" s="325" t="s">
        <v>2122</v>
      </c>
      <c r="J132" s="327">
        <v>829160319551</v>
      </c>
      <c r="K132" s="327" t="s">
        <v>1520</v>
      </c>
      <c r="L132" s="328">
        <v>157.49</v>
      </c>
      <c r="M132" s="329">
        <v>157.49</v>
      </c>
      <c r="N132" s="328">
        <v>0</v>
      </c>
      <c r="O132" s="329">
        <v>0</v>
      </c>
      <c r="P132" s="330">
        <v>0</v>
      </c>
      <c r="Q132" s="318" t="s">
        <v>2117</v>
      </c>
      <c r="R132" s="331"/>
      <c r="S132" s="318"/>
      <c r="T132" s="325" t="str">
        <f t="shared" si="20"/>
        <v>Q5949A</v>
      </c>
      <c r="U132" s="325" t="str">
        <f t="shared" si="20"/>
        <v>49A</v>
      </c>
      <c r="V132" s="325" t="str">
        <f t="shared" si="13"/>
        <v>GJ</v>
      </c>
      <c r="W132" s="325" t="str">
        <f t="shared" si="14"/>
        <v>HP 49A originele zwarte LaserJet tonercartridge</v>
      </c>
      <c r="X132" s="325" t="str">
        <f t="shared" si="15"/>
        <v>HP LaserJet 1160/1320/3390</v>
      </c>
      <c r="Y132" s="327">
        <f t="shared" si="21"/>
        <v>829160319551</v>
      </c>
      <c r="Z132" s="327" t="str">
        <f t="shared" si="21"/>
        <v/>
      </c>
      <c r="AA132" s="328">
        <f t="shared" si="17"/>
        <v>157.49</v>
      </c>
      <c r="AB132" s="329">
        <f t="shared" si="18"/>
        <v>157.49</v>
      </c>
      <c r="AC132" s="330">
        <f t="shared" si="19"/>
        <v>0</v>
      </c>
      <c r="AE132" s="267" t="s">
        <v>1578</v>
      </c>
      <c r="AF132" s="267" t="s">
        <v>1248</v>
      </c>
      <c r="AG132" s="332" t="s">
        <v>1566</v>
      </c>
      <c r="AH132" s="267" t="s">
        <v>1579</v>
      </c>
      <c r="AI132" s="267" t="s">
        <v>1248</v>
      </c>
      <c r="AK132" s="266"/>
    </row>
    <row r="133" spans="1:37" ht="14.25" customHeight="1">
      <c r="A133" s="326">
        <f t="shared" si="11"/>
        <v>122</v>
      </c>
      <c r="B133" s="325" t="s">
        <v>2123</v>
      </c>
      <c r="C133" s="325" t="s">
        <v>2124</v>
      </c>
      <c r="D133" s="325" t="s">
        <v>2118</v>
      </c>
      <c r="E133" s="325" t="s">
        <v>1573</v>
      </c>
      <c r="F133" s="325" t="s">
        <v>2125</v>
      </c>
      <c r="G133" s="325" t="s">
        <v>2126</v>
      </c>
      <c r="H133" s="325" t="s">
        <v>2127</v>
      </c>
      <c r="I133" s="325" t="s">
        <v>2128</v>
      </c>
      <c r="J133" s="327">
        <v>829160319568</v>
      </c>
      <c r="K133" s="327" t="s">
        <v>1520</v>
      </c>
      <c r="L133" s="328">
        <v>287.49</v>
      </c>
      <c r="M133" s="329">
        <v>287.49</v>
      </c>
      <c r="N133" s="328">
        <v>0</v>
      </c>
      <c r="O133" s="329">
        <v>0</v>
      </c>
      <c r="P133" s="330">
        <v>0</v>
      </c>
      <c r="Q133" s="318" t="s">
        <v>2124</v>
      </c>
      <c r="R133" s="331"/>
      <c r="S133" s="318"/>
      <c r="T133" s="325" t="str">
        <f t="shared" si="20"/>
        <v>Q5949X</v>
      </c>
      <c r="U133" s="325" t="str">
        <f t="shared" si="20"/>
        <v>49X</v>
      </c>
      <c r="V133" s="325" t="str">
        <f t="shared" si="13"/>
        <v>GJ</v>
      </c>
      <c r="W133" s="325" t="str">
        <f t="shared" si="14"/>
        <v>HP 49X originele high-capacity zwarte LaserJet tonercartridge</v>
      </c>
      <c r="X133" s="325" t="str">
        <f t="shared" si="15"/>
        <v>HP LaserJet 1320/3390</v>
      </c>
      <c r="Y133" s="327">
        <f t="shared" si="21"/>
        <v>829160319568</v>
      </c>
      <c r="Z133" s="327" t="str">
        <f t="shared" si="21"/>
        <v/>
      </c>
      <c r="AA133" s="328">
        <f t="shared" si="17"/>
        <v>287.49</v>
      </c>
      <c r="AB133" s="329">
        <f t="shared" si="18"/>
        <v>287.49</v>
      </c>
      <c r="AC133" s="330">
        <f t="shared" si="19"/>
        <v>0</v>
      </c>
      <c r="AE133" s="267" t="s">
        <v>1578</v>
      </c>
      <c r="AF133" s="267" t="s">
        <v>1248</v>
      </c>
      <c r="AG133" s="332" t="s">
        <v>1566</v>
      </c>
      <c r="AH133" s="267" t="s">
        <v>1579</v>
      </c>
      <c r="AI133" s="267" t="s">
        <v>1248</v>
      </c>
      <c r="AK133" s="266"/>
    </row>
    <row r="134" spans="1:37" ht="14.25" customHeight="1">
      <c r="A134" s="326">
        <f t="shared" si="11"/>
        <v>123</v>
      </c>
      <c r="B134" s="325" t="s">
        <v>2129</v>
      </c>
      <c r="C134" s="325" t="s">
        <v>2130</v>
      </c>
      <c r="D134" s="325" t="s">
        <v>2131</v>
      </c>
      <c r="E134" s="325" t="s">
        <v>1573</v>
      </c>
      <c r="F134" s="325" t="s">
        <v>2132</v>
      </c>
      <c r="G134" s="325" t="s">
        <v>2133</v>
      </c>
      <c r="H134" s="325" t="s">
        <v>2134</v>
      </c>
      <c r="I134" s="325" t="s">
        <v>2135</v>
      </c>
      <c r="J134" s="327">
        <v>829160493879</v>
      </c>
      <c r="K134" s="327" t="s">
        <v>1520</v>
      </c>
      <c r="L134" s="328">
        <v>339.49</v>
      </c>
      <c r="M134" s="329">
        <v>339.49</v>
      </c>
      <c r="N134" s="328">
        <v>0</v>
      </c>
      <c r="O134" s="329">
        <v>0</v>
      </c>
      <c r="P134" s="330">
        <v>0</v>
      </c>
      <c r="Q134" s="318" t="s">
        <v>2130</v>
      </c>
      <c r="R134" s="331"/>
      <c r="S134" s="318"/>
      <c r="T134" s="325" t="str">
        <f t="shared" si="20"/>
        <v>Q5950A</v>
      </c>
      <c r="U134" s="325" t="str">
        <f t="shared" si="20"/>
        <v>643A</v>
      </c>
      <c r="V134" s="325" t="str">
        <f t="shared" si="13"/>
        <v>GJ</v>
      </c>
      <c r="W134" s="325" t="str">
        <f t="shared" si="14"/>
        <v>HP 643A originele zwarte LaserJet tonercartridge</v>
      </c>
      <c r="X134" s="325" t="str">
        <f t="shared" si="15"/>
        <v>HP Color LaserJet 4700</v>
      </c>
      <c r="Y134" s="327">
        <f t="shared" si="21"/>
        <v>829160493879</v>
      </c>
      <c r="Z134" s="327" t="str">
        <f t="shared" si="21"/>
        <v/>
      </c>
      <c r="AA134" s="328">
        <f t="shared" si="17"/>
        <v>339.49</v>
      </c>
      <c r="AB134" s="329">
        <f t="shared" si="18"/>
        <v>339.49</v>
      </c>
      <c r="AC134" s="330">
        <f t="shared" si="19"/>
        <v>0</v>
      </c>
      <c r="AE134" s="267" t="s">
        <v>1248</v>
      </c>
      <c r="AF134" s="267" t="s">
        <v>1248</v>
      </c>
      <c r="AG134" s="332" t="s">
        <v>1566</v>
      </c>
      <c r="AH134" s="267" t="s">
        <v>1579</v>
      </c>
      <c r="AI134" s="267" t="s">
        <v>1248</v>
      </c>
      <c r="AJ134" s="258"/>
      <c r="AK134" s="266"/>
    </row>
    <row r="135" spans="1:37" ht="14.25" customHeight="1">
      <c r="A135" s="326">
        <f t="shared" si="11"/>
        <v>124</v>
      </c>
      <c r="B135" s="325" t="s">
        <v>2136</v>
      </c>
      <c r="C135" s="325" t="s">
        <v>2130</v>
      </c>
      <c r="D135" s="325" t="s">
        <v>2131</v>
      </c>
      <c r="E135" s="325" t="s">
        <v>1573</v>
      </c>
      <c r="F135" s="325" t="s">
        <v>2137</v>
      </c>
      <c r="G135" s="325" t="s">
        <v>2138</v>
      </c>
      <c r="H135" s="325" t="s">
        <v>2139</v>
      </c>
      <c r="I135" s="325" t="s">
        <v>2135</v>
      </c>
      <c r="J135" s="327">
        <v>829160493886</v>
      </c>
      <c r="K135" s="327" t="s">
        <v>1520</v>
      </c>
      <c r="L135" s="328">
        <v>482.99</v>
      </c>
      <c r="M135" s="329">
        <v>482.99</v>
      </c>
      <c r="N135" s="328">
        <v>0</v>
      </c>
      <c r="O135" s="329">
        <v>0</v>
      </c>
      <c r="P135" s="330">
        <v>0</v>
      </c>
      <c r="Q135" s="318" t="s">
        <v>2130</v>
      </c>
      <c r="R135" s="331"/>
      <c r="S135" s="318"/>
      <c r="T135" s="325" t="str">
        <f t="shared" si="20"/>
        <v>Q5951A</v>
      </c>
      <c r="U135" s="325" t="str">
        <f t="shared" si="20"/>
        <v>643A</v>
      </c>
      <c r="V135" s="325" t="str">
        <f t="shared" si="13"/>
        <v>GJ</v>
      </c>
      <c r="W135" s="325" t="str">
        <f t="shared" si="14"/>
        <v>HP 643A originele cyaan LaserJet tonercartridge</v>
      </c>
      <c r="X135" s="325" t="str">
        <f t="shared" si="15"/>
        <v>HP Color LaserJet 4700</v>
      </c>
      <c r="Y135" s="327">
        <f t="shared" si="21"/>
        <v>829160493886</v>
      </c>
      <c r="Z135" s="327" t="str">
        <f t="shared" si="21"/>
        <v/>
      </c>
      <c r="AA135" s="328">
        <f t="shared" si="17"/>
        <v>482.99</v>
      </c>
      <c r="AB135" s="329">
        <f t="shared" si="18"/>
        <v>482.99</v>
      </c>
      <c r="AC135" s="330">
        <f t="shared" si="19"/>
        <v>0</v>
      </c>
      <c r="AE135" s="267" t="s">
        <v>1248</v>
      </c>
      <c r="AF135" s="267" t="s">
        <v>1248</v>
      </c>
      <c r="AG135" s="332" t="s">
        <v>1566</v>
      </c>
      <c r="AH135" s="267" t="s">
        <v>1579</v>
      </c>
      <c r="AI135" s="267" t="s">
        <v>1248</v>
      </c>
      <c r="AJ135" s="258"/>
      <c r="AK135" s="266"/>
    </row>
    <row r="136" spans="1:37" ht="14.25" customHeight="1">
      <c r="A136" s="326">
        <f t="shared" si="11"/>
        <v>125</v>
      </c>
      <c r="B136" s="325" t="s">
        <v>2140</v>
      </c>
      <c r="C136" s="325" t="s">
        <v>2130</v>
      </c>
      <c r="D136" s="325" t="s">
        <v>2131</v>
      </c>
      <c r="E136" s="325" t="s">
        <v>1573</v>
      </c>
      <c r="F136" s="325" t="s">
        <v>2141</v>
      </c>
      <c r="G136" s="325" t="s">
        <v>2142</v>
      </c>
      <c r="H136" s="325" t="s">
        <v>2143</v>
      </c>
      <c r="I136" s="325" t="s">
        <v>2135</v>
      </c>
      <c r="J136" s="327">
        <v>829160493893</v>
      </c>
      <c r="K136" s="327" t="s">
        <v>1520</v>
      </c>
      <c r="L136" s="328">
        <v>482.99</v>
      </c>
      <c r="M136" s="329">
        <v>482.99</v>
      </c>
      <c r="N136" s="328">
        <v>0</v>
      </c>
      <c r="O136" s="329">
        <v>0</v>
      </c>
      <c r="P136" s="330">
        <v>0</v>
      </c>
      <c r="Q136" s="318" t="s">
        <v>2130</v>
      </c>
      <c r="R136" s="331"/>
      <c r="S136" s="318"/>
      <c r="T136" s="325" t="str">
        <f t="shared" si="20"/>
        <v>Q5952A</v>
      </c>
      <c r="U136" s="325" t="str">
        <f t="shared" si="20"/>
        <v>643A</v>
      </c>
      <c r="V136" s="325" t="str">
        <f t="shared" si="13"/>
        <v>GJ</v>
      </c>
      <c r="W136" s="325" t="str">
        <f t="shared" si="14"/>
        <v>HP 643A originele gele LaserJet tonercartridge</v>
      </c>
      <c r="X136" s="325" t="str">
        <f t="shared" si="15"/>
        <v>HP Color LaserJet 4700</v>
      </c>
      <c r="Y136" s="327">
        <f t="shared" si="21"/>
        <v>829160493893</v>
      </c>
      <c r="Z136" s="327" t="str">
        <f t="shared" si="21"/>
        <v/>
      </c>
      <c r="AA136" s="328">
        <f t="shared" si="17"/>
        <v>482.99</v>
      </c>
      <c r="AB136" s="329">
        <f t="shared" si="18"/>
        <v>482.99</v>
      </c>
      <c r="AC136" s="330">
        <f t="shared" si="19"/>
        <v>0</v>
      </c>
      <c r="AE136" s="267" t="s">
        <v>1248</v>
      </c>
      <c r="AF136" s="267" t="s">
        <v>1248</v>
      </c>
      <c r="AG136" s="332" t="s">
        <v>1566</v>
      </c>
      <c r="AH136" s="267" t="s">
        <v>1579</v>
      </c>
      <c r="AI136" s="267" t="s">
        <v>1248</v>
      </c>
      <c r="AK136" s="266"/>
    </row>
    <row r="137" spans="1:37" ht="14.25" customHeight="1">
      <c r="A137" s="326">
        <f t="shared" si="11"/>
        <v>126</v>
      </c>
      <c r="B137" s="325" t="s">
        <v>2144</v>
      </c>
      <c r="C137" s="325" t="s">
        <v>2130</v>
      </c>
      <c r="D137" s="325" t="s">
        <v>2131</v>
      </c>
      <c r="E137" s="325" t="s">
        <v>1573</v>
      </c>
      <c r="F137" s="325" t="s">
        <v>2145</v>
      </c>
      <c r="G137" s="325" t="s">
        <v>2146</v>
      </c>
      <c r="H137" s="325" t="s">
        <v>2147</v>
      </c>
      <c r="I137" s="325" t="s">
        <v>2135</v>
      </c>
      <c r="J137" s="327">
        <v>829160493909</v>
      </c>
      <c r="K137" s="327" t="s">
        <v>1520</v>
      </c>
      <c r="L137" s="328">
        <v>482.99</v>
      </c>
      <c r="M137" s="329">
        <v>482.99</v>
      </c>
      <c r="N137" s="328">
        <v>0</v>
      </c>
      <c r="O137" s="329">
        <v>0</v>
      </c>
      <c r="P137" s="330">
        <v>0</v>
      </c>
      <c r="Q137" s="318" t="s">
        <v>2130</v>
      </c>
      <c r="R137" s="331"/>
      <c r="S137" s="318"/>
      <c r="T137" s="325" t="str">
        <f t="shared" si="20"/>
        <v>Q5953A</v>
      </c>
      <c r="U137" s="325" t="str">
        <f t="shared" si="20"/>
        <v>643A</v>
      </c>
      <c r="V137" s="325" t="str">
        <f t="shared" si="13"/>
        <v>GJ</v>
      </c>
      <c r="W137" s="325" t="str">
        <f t="shared" si="14"/>
        <v>HP 643A originele magenta LaserJet tonercartridge</v>
      </c>
      <c r="X137" s="325" t="str">
        <f t="shared" si="15"/>
        <v>HP Color LaserJet 4700</v>
      </c>
      <c r="Y137" s="327">
        <f t="shared" si="21"/>
        <v>829160493909</v>
      </c>
      <c r="Z137" s="327" t="str">
        <f t="shared" si="21"/>
        <v/>
      </c>
      <c r="AA137" s="328">
        <f t="shared" si="17"/>
        <v>482.99</v>
      </c>
      <c r="AB137" s="329">
        <f t="shared" si="18"/>
        <v>482.99</v>
      </c>
      <c r="AC137" s="330">
        <f t="shared" si="19"/>
        <v>0</v>
      </c>
      <c r="AE137" s="332" t="s">
        <v>1248</v>
      </c>
      <c r="AF137" s="332" t="s">
        <v>1248</v>
      </c>
      <c r="AG137" s="332" t="s">
        <v>1566</v>
      </c>
      <c r="AH137" s="332" t="s">
        <v>1579</v>
      </c>
      <c r="AI137" s="267" t="s">
        <v>1248</v>
      </c>
      <c r="AJ137" s="332"/>
      <c r="AK137" s="266"/>
    </row>
    <row r="138" spans="1:37" ht="14.25" customHeight="1">
      <c r="A138" s="326">
        <f t="shared" si="11"/>
        <v>127</v>
      </c>
      <c r="B138" s="325" t="s">
        <v>2148</v>
      </c>
      <c r="C138" s="325" t="s">
        <v>2149</v>
      </c>
      <c r="D138" s="325" t="s">
        <v>2150</v>
      </c>
      <c r="E138" s="325" t="s">
        <v>1573</v>
      </c>
      <c r="F138" s="325" t="s">
        <v>2151</v>
      </c>
      <c r="G138" s="325" t="s">
        <v>2152</v>
      </c>
      <c r="H138" s="325" t="s">
        <v>2153</v>
      </c>
      <c r="I138" s="325" t="s">
        <v>2154</v>
      </c>
      <c r="J138" s="327">
        <v>882780389052</v>
      </c>
      <c r="K138" s="327" t="s">
        <v>1520</v>
      </c>
      <c r="L138" s="328">
        <v>224.99</v>
      </c>
      <c r="M138" s="329">
        <v>224.99</v>
      </c>
      <c r="N138" s="328">
        <v>0</v>
      </c>
      <c r="O138" s="329">
        <v>0</v>
      </c>
      <c r="P138" s="330">
        <v>0</v>
      </c>
      <c r="Q138" s="318" t="s">
        <v>2149</v>
      </c>
      <c r="R138" s="331"/>
      <c r="S138" s="318"/>
      <c r="T138" s="325" t="str">
        <f t="shared" si="20"/>
        <v>Q7551A</v>
      </c>
      <c r="U138" s="325" t="str">
        <f t="shared" si="20"/>
        <v>51A</v>
      </c>
      <c r="V138" s="325" t="str">
        <f t="shared" si="13"/>
        <v>GJ</v>
      </c>
      <c r="W138" s="325" t="str">
        <f t="shared" si="14"/>
        <v>HP 51A originele zwarte LaserJet tonercartridge</v>
      </c>
      <c r="X138" s="325" t="str">
        <f t="shared" si="15"/>
        <v>HP LaserJet P3005/M3035/M3037</v>
      </c>
      <c r="Y138" s="327">
        <f t="shared" si="21"/>
        <v>882780389052</v>
      </c>
      <c r="Z138" s="327" t="str">
        <f t="shared" si="21"/>
        <v/>
      </c>
      <c r="AA138" s="328">
        <f t="shared" si="17"/>
        <v>224.99</v>
      </c>
      <c r="AB138" s="329">
        <f t="shared" si="18"/>
        <v>224.99</v>
      </c>
      <c r="AC138" s="330">
        <f t="shared" si="19"/>
        <v>0</v>
      </c>
      <c r="AE138" s="267" t="s">
        <v>1248</v>
      </c>
      <c r="AF138" s="267" t="s">
        <v>1248</v>
      </c>
      <c r="AG138" s="332" t="s">
        <v>1566</v>
      </c>
      <c r="AH138" s="267" t="s">
        <v>1579</v>
      </c>
      <c r="AI138" s="267" t="s">
        <v>1248</v>
      </c>
      <c r="AK138" s="266"/>
    </row>
    <row r="139" spans="1:37" ht="14.25" customHeight="1">
      <c r="A139" s="326">
        <f t="shared" si="11"/>
        <v>128</v>
      </c>
      <c r="B139" s="325" t="s">
        <v>2155</v>
      </c>
      <c r="C139" s="325" t="s">
        <v>2156</v>
      </c>
      <c r="D139" s="325" t="s">
        <v>2157</v>
      </c>
      <c r="E139" s="325" t="s">
        <v>1573</v>
      </c>
      <c r="F139" s="325" t="s">
        <v>2158</v>
      </c>
      <c r="G139" s="325" t="s">
        <v>2159</v>
      </c>
      <c r="H139" s="325" t="s">
        <v>2160</v>
      </c>
      <c r="I139" s="325" t="s">
        <v>2161</v>
      </c>
      <c r="J139" s="327">
        <v>882780389267</v>
      </c>
      <c r="K139" s="327" t="s">
        <v>1520</v>
      </c>
      <c r="L139" s="328">
        <v>153.49</v>
      </c>
      <c r="M139" s="329">
        <v>153.49</v>
      </c>
      <c r="N139" s="328">
        <v>0</v>
      </c>
      <c r="O139" s="329">
        <v>0</v>
      </c>
      <c r="P139" s="330">
        <v>0</v>
      </c>
      <c r="Q139" s="318" t="s">
        <v>2156</v>
      </c>
      <c r="R139" s="331"/>
      <c r="S139" s="318"/>
      <c r="T139" s="325" t="str">
        <f t="shared" si="20"/>
        <v>Q7553A</v>
      </c>
      <c r="U139" s="325" t="str">
        <f t="shared" si="20"/>
        <v>53A</v>
      </c>
      <c r="V139" s="325" t="str">
        <f t="shared" si="13"/>
        <v>GJ</v>
      </c>
      <c r="W139" s="325" t="str">
        <f t="shared" si="14"/>
        <v>HP 53A originele zwarte LaserJet tonercartridge</v>
      </c>
      <c r="X139" s="325" t="str">
        <f t="shared" si="15"/>
        <v>HP LaserJet P2015</v>
      </c>
      <c r="Y139" s="327">
        <f t="shared" si="21"/>
        <v>882780389267</v>
      </c>
      <c r="Z139" s="327" t="str">
        <f t="shared" si="21"/>
        <v/>
      </c>
      <c r="AA139" s="328">
        <f t="shared" si="17"/>
        <v>153.49</v>
      </c>
      <c r="AB139" s="329">
        <f t="shared" si="18"/>
        <v>153.49</v>
      </c>
      <c r="AC139" s="330">
        <f t="shared" si="19"/>
        <v>0</v>
      </c>
      <c r="AE139" s="267" t="s">
        <v>1248</v>
      </c>
      <c r="AF139" s="267" t="s">
        <v>1248</v>
      </c>
      <c r="AG139" s="332" t="s">
        <v>1566</v>
      </c>
      <c r="AH139" s="267" t="s">
        <v>1579</v>
      </c>
      <c r="AI139" s="267" t="s">
        <v>1248</v>
      </c>
      <c r="AK139" s="266"/>
    </row>
    <row r="140" spans="1:37" ht="14.25" customHeight="1">
      <c r="A140" s="326">
        <f t="shared" si="11"/>
        <v>129</v>
      </c>
      <c r="B140" s="325" t="s">
        <v>2162</v>
      </c>
      <c r="C140" s="325" t="s">
        <v>2163</v>
      </c>
      <c r="D140" s="325" t="s">
        <v>2157</v>
      </c>
      <c r="E140" s="325" t="s">
        <v>1573</v>
      </c>
      <c r="F140" s="325" t="s">
        <v>2164</v>
      </c>
      <c r="G140" s="325" t="s">
        <v>2165</v>
      </c>
      <c r="H140" s="325" t="s">
        <v>2166</v>
      </c>
      <c r="I140" s="325" t="s">
        <v>2161</v>
      </c>
      <c r="J140" s="327">
        <v>882780389274</v>
      </c>
      <c r="K140" s="327" t="s">
        <v>1520</v>
      </c>
      <c r="L140" s="328">
        <v>283.49</v>
      </c>
      <c r="M140" s="329">
        <v>283.49</v>
      </c>
      <c r="N140" s="328">
        <v>0</v>
      </c>
      <c r="O140" s="329">
        <v>0</v>
      </c>
      <c r="P140" s="330">
        <v>0</v>
      </c>
      <c r="Q140" s="318" t="s">
        <v>2163</v>
      </c>
      <c r="R140" s="331"/>
      <c r="S140" s="318"/>
      <c r="T140" s="325" t="str">
        <f t="shared" si="20"/>
        <v>Q7553X</v>
      </c>
      <c r="U140" s="325" t="str">
        <f t="shared" si="20"/>
        <v>53X</v>
      </c>
      <c r="V140" s="325" t="str">
        <f t="shared" si="13"/>
        <v>GJ</v>
      </c>
      <c r="W140" s="325" t="str">
        <f t="shared" si="14"/>
        <v>HP 53X originele high-capacity zwarte LaserJet tonercartridge</v>
      </c>
      <c r="X140" s="325" t="str">
        <f t="shared" si="15"/>
        <v>HP LaserJet P2015</v>
      </c>
      <c r="Y140" s="327">
        <f t="shared" si="21"/>
        <v>882780389274</v>
      </c>
      <c r="Z140" s="327" t="str">
        <f t="shared" si="21"/>
        <v/>
      </c>
      <c r="AA140" s="328">
        <f t="shared" si="17"/>
        <v>283.49</v>
      </c>
      <c r="AB140" s="329">
        <f t="shared" si="18"/>
        <v>283.49</v>
      </c>
      <c r="AC140" s="330">
        <f t="shared" si="19"/>
        <v>0</v>
      </c>
      <c r="AE140" s="267" t="s">
        <v>1248</v>
      </c>
      <c r="AF140" s="267" t="s">
        <v>1248</v>
      </c>
      <c r="AG140" s="332" t="s">
        <v>1566</v>
      </c>
      <c r="AH140" s="267" t="s">
        <v>1579</v>
      </c>
      <c r="AI140" s="267" t="s">
        <v>1248</v>
      </c>
      <c r="AK140" s="266"/>
    </row>
    <row r="141" spans="1:37" ht="14.25" customHeight="1">
      <c r="A141" s="326">
        <f t="shared" si="11"/>
        <v>130</v>
      </c>
      <c r="B141" s="325" t="s">
        <v>2167</v>
      </c>
      <c r="C141" s="325" t="s">
        <v>2168</v>
      </c>
      <c r="D141" s="325" t="s">
        <v>2169</v>
      </c>
      <c r="E141" s="325" t="s">
        <v>1573</v>
      </c>
      <c r="F141" s="325" t="s">
        <v>2170</v>
      </c>
      <c r="G141" s="325" t="s">
        <v>2171</v>
      </c>
      <c r="H141" s="325" t="s">
        <v>2172</v>
      </c>
      <c r="I141" s="325" t="s">
        <v>2173</v>
      </c>
      <c r="J141" s="327" t="s">
        <v>2174</v>
      </c>
      <c r="K141" s="327" t="s">
        <v>1520</v>
      </c>
      <c r="L141" s="328">
        <v>264.99</v>
      </c>
      <c r="M141" s="329">
        <v>264.99</v>
      </c>
      <c r="N141" s="328">
        <v>0</v>
      </c>
      <c r="O141" s="329">
        <v>0</v>
      </c>
      <c r="P141" s="330">
        <v>0</v>
      </c>
      <c r="Q141" s="318" t="s">
        <v>2168</v>
      </c>
      <c r="R141" s="331"/>
      <c r="S141" s="318"/>
      <c r="T141" s="325" t="str">
        <f t="shared" si="20"/>
        <v>W1470A</v>
      </c>
      <c r="U141" s="325" t="str">
        <f t="shared" si="20"/>
        <v>147A</v>
      </c>
      <c r="V141" s="325" t="str">
        <f t="shared" si="13"/>
        <v>GJ</v>
      </c>
      <c r="W141" s="325" t="str">
        <f t="shared" si="14"/>
        <v>HP 147A originele zwarte LaserJet tonercartridge</v>
      </c>
      <c r="X141" s="325" t="str">
        <f t="shared" si="15"/>
        <v>HP LaserJet Enterprise M611/M612, MFP M634/M635/M636</v>
      </c>
      <c r="Y141" s="327" t="str">
        <f t="shared" si="21"/>
        <v xml:space="preserve">	194441304671</v>
      </c>
      <c r="Z141" s="327" t="str">
        <f t="shared" si="21"/>
        <v/>
      </c>
      <c r="AA141" s="328">
        <f t="shared" si="17"/>
        <v>264.99</v>
      </c>
      <c r="AB141" s="329">
        <f t="shared" si="18"/>
        <v>264.99</v>
      </c>
      <c r="AC141" s="330">
        <f t="shared" si="19"/>
        <v>0</v>
      </c>
      <c r="AE141" s="267" t="s">
        <v>1248</v>
      </c>
      <c r="AF141" s="267" t="s">
        <v>1248</v>
      </c>
      <c r="AG141" s="332" t="s">
        <v>1566</v>
      </c>
      <c r="AH141" s="267" t="s">
        <v>1579</v>
      </c>
      <c r="AI141" s="267" t="s">
        <v>1248</v>
      </c>
      <c r="AK141" s="266"/>
    </row>
    <row r="142" spans="1:37" ht="14.25" customHeight="1">
      <c r="A142" s="326">
        <f t="shared" si="11"/>
        <v>131</v>
      </c>
      <c r="B142" s="325" t="s">
        <v>2175</v>
      </c>
      <c r="C142" s="325" t="s">
        <v>2176</v>
      </c>
      <c r="D142" s="325" t="s">
        <v>2169</v>
      </c>
      <c r="E142" s="325" t="s">
        <v>1573</v>
      </c>
      <c r="F142" s="325" t="s">
        <v>2177</v>
      </c>
      <c r="G142" s="325" t="s">
        <v>2178</v>
      </c>
      <c r="H142" s="325" t="s">
        <v>2179</v>
      </c>
      <c r="I142" s="325" t="s">
        <v>2173</v>
      </c>
      <c r="J142" s="327" t="s">
        <v>2180</v>
      </c>
      <c r="K142" s="327" t="s">
        <v>1520</v>
      </c>
      <c r="L142" s="328">
        <v>425.49</v>
      </c>
      <c r="M142" s="329">
        <v>425.49</v>
      </c>
      <c r="N142" s="328">
        <v>0</v>
      </c>
      <c r="O142" s="329">
        <v>0</v>
      </c>
      <c r="P142" s="330">
        <v>0</v>
      </c>
      <c r="Q142" s="318" t="s">
        <v>2176</v>
      </c>
      <c r="R142" s="331"/>
      <c r="S142" s="318"/>
      <c r="T142" s="325" t="str">
        <f t="shared" si="20"/>
        <v>W1470X</v>
      </c>
      <c r="U142" s="325" t="str">
        <f t="shared" si="20"/>
        <v>147X</v>
      </c>
      <c r="V142" s="325" t="str">
        <f t="shared" si="13"/>
        <v>GJ</v>
      </c>
      <c r="W142" s="325" t="str">
        <f t="shared" si="14"/>
        <v>HP 147X originele high-capacity zwarte LaserJet tonercartridge</v>
      </c>
      <c r="X142" s="325" t="str">
        <f t="shared" si="15"/>
        <v>HP LaserJet Enterprise M611/M612, MFP M634/M635/M636</v>
      </c>
      <c r="Y142" s="327" t="str">
        <f t="shared" si="21"/>
        <v>194441304688</v>
      </c>
      <c r="Z142" s="327" t="str">
        <f t="shared" si="21"/>
        <v/>
      </c>
      <c r="AA142" s="328">
        <f t="shared" si="17"/>
        <v>425.49</v>
      </c>
      <c r="AB142" s="329">
        <f t="shared" si="18"/>
        <v>425.49</v>
      </c>
      <c r="AC142" s="330">
        <f t="shared" si="19"/>
        <v>0</v>
      </c>
      <c r="AE142" s="267" t="s">
        <v>1248</v>
      </c>
      <c r="AF142" s="267" t="s">
        <v>1248</v>
      </c>
      <c r="AG142" s="332" t="s">
        <v>1566</v>
      </c>
      <c r="AH142" s="267" t="s">
        <v>1579</v>
      </c>
      <c r="AI142" s="267" t="s">
        <v>1248</v>
      </c>
      <c r="AJ142" s="266"/>
      <c r="AK142" s="266"/>
    </row>
    <row r="143" spans="1:37" ht="14.25" customHeight="1">
      <c r="A143" s="326">
        <f t="shared" si="11"/>
        <v>132</v>
      </c>
      <c r="B143" s="325" t="s">
        <v>2181</v>
      </c>
      <c r="C143" s="325" t="s">
        <v>2182</v>
      </c>
      <c r="D143" s="325" t="s">
        <v>2169</v>
      </c>
      <c r="E143" s="325" t="s">
        <v>1573</v>
      </c>
      <c r="F143" s="325" t="s">
        <v>2183</v>
      </c>
      <c r="G143" s="325" t="s">
        <v>2184</v>
      </c>
      <c r="H143" s="325" t="s">
        <v>2185</v>
      </c>
      <c r="I143" s="325" t="s">
        <v>2173</v>
      </c>
      <c r="J143" s="327" t="s">
        <v>2186</v>
      </c>
      <c r="K143" s="327" t="s">
        <v>1520</v>
      </c>
      <c r="L143" s="328">
        <v>585.49</v>
      </c>
      <c r="M143" s="329">
        <v>585.49</v>
      </c>
      <c r="N143" s="328">
        <v>0</v>
      </c>
      <c r="O143" s="329">
        <v>0</v>
      </c>
      <c r="P143" s="330">
        <v>0</v>
      </c>
      <c r="Q143" s="318" t="s">
        <v>2182</v>
      </c>
      <c r="R143" s="331"/>
      <c r="S143" s="318"/>
      <c r="T143" s="325" t="str">
        <f t="shared" si="20"/>
        <v>W1470Y</v>
      </c>
      <c r="U143" s="325" t="str">
        <f t="shared" si="20"/>
        <v>147Y</v>
      </c>
      <c r="V143" s="325" t="str">
        <f t="shared" si="13"/>
        <v>GJ</v>
      </c>
      <c r="W143" s="325" t="str">
        <f t="shared" si="14"/>
        <v>HP 147Y originele extra high-capacity zwarte LaserJet tonercartridge</v>
      </c>
      <c r="X143" s="325" t="str">
        <f t="shared" si="15"/>
        <v>HP LaserJet Enterprise M611/M612, MFP M634/M635/M636</v>
      </c>
      <c r="Y143" s="327" t="str">
        <f t="shared" si="21"/>
        <v xml:space="preserve">	194441304695</v>
      </c>
      <c r="Z143" s="327" t="str">
        <f t="shared" si="21"/>
        <v/>
      </c>
      <c r="AA143" s="328">
        <f t="shared" si="17"/>
        <v>585.49</v>
      </c>
      <c r="AB143" s="329">
        <f t="shared" si="18"/>
        <v>585.49</v>
      </c>
      <c r="AC143" s="330">
        <f t="shared" si="19"/>
        <v>0</v>
      </c>
      <c r="AE143" s="267" t="s">
        <v>1248</v>
      </c>
      <c r="AF143" s="267" t="s">
        <v>1248</v>
      </c>
      <c r="AG143" s="332" t="s">
        <v>1566</v>
      </c>
      <c r="AH143" s="267" t="s">
        <v>1579</v>
      </c>
      <c r="AI143" s="267" t="s">
        <v>1248</v>
      </c>
      <c r="AJ143" s="266"/>
      <c r="AK143" s="266"/>
    </row>
    <row r="144" spans="1:37" ht="14.25" customHeight="1">
      <c r="A144" s="326">
        <f t="shared" si="11"/>
        <v>133</v>
      </c>
      <c r="B144" s="325" t="s">
        <v>2187</v>
      </c>
      <c r="C144" s="325" t="s">
        <v>1520</v>
      </c>
      <c r="D144" s="325" t="s">
        <v>1520</v>
      </c>
      <c r="E144" s="325" t="s">
        <v>1573</v>
      </c>
      <c r="F144" s="325" t="s">
        <v>2188</v>
      </c>
      <c r="G144" s="325" t="s">
        <v>2189</v>
      </c>
      <c r="H144" s="325" t="s">
        <v>2190</v>
      </c>
      <c r="I144" s="325" t="s">
        <v>1520</v>
      </c>
      <c r="J144" s="327">
        <v>194850663352</v>
      </c>
      <c r="K144" s="327" t="s">
        <v>1520</v>
      </c>
      <c r="L144" s="328">
        <v>147.49</v>
      </c>
      <c r="M144" s="329">
        <v>147.49</v>
      </c>
      <c r="N144" s="328">
        <v>0</v>
      </c>
      <c r="O144" s="329">
        <v>0</v>
      </c>
      <c r="P144" s="330">
        <v>0</v>
      </c>
      <c r="Q144" s="318" t="s">
        <v>1520</v>
      </c>
      <c r="R144" s="331"/>
      <c r="S144" s="318"/>
      <c r="T144" s="325" t="str">
        <f t="shared" si="20"/>
        <v>W1490A</v>
      </c>
      <c r="U144" s="325" t="str">
        <f t="shared" si="20"/>
        <v/>
      </c>
      <c r="V144" s="325" t="str">
        <f t="shared" si="13"/>
        <v>GJ</v>
      </c>
      <c r="W144" s="325" t="str">
        <f t="shared" si="14"/>
        <v>HP 149A originele zwarte LaserJet tonercartridge</v>
      </c>
      <c r="X144" s="325" t="str">
        <f t="shared" si="15"/>
        <v/>
      </c>
      <c r="Y144" s="327">
        <f t="shared" si="21"/>
        <v>194850663352</v>
      </c>
      <c r="Z144" s="327" t="str">
        <f t="shared" si="21"/>
        <v/>
      </c>
      <c r="AA144" s="328">
        <f t="shared" si="17"/>
        <v>147.49</v>
      </c>
      <c r="AB144" s="329">
        <f t="shared" si="18"/>
        <v>147.49</v>
      </c>
      <c r="AC144" s="330">
        <f t="shared" si="19"/>
        <v>0</v>
      </c>
      <c r="AE144" s="267" t="s">
        <v>1248</v>
      </c>
      <c r="AF144" s="267" t="s">
        <v>1248</v>
      </c>
      <c r="AG144" s="332" t="s">
        <v>1566</v>
      </c>
      <c r="AH144" s="267" t="s">
        <v>2191</v>
      </c>
      <c r="AI144" s="267" t="s">
        <v>1248</v>
      </c>
      <c r="AJ144" s="266"/>
      <c r="AK144" s="266"/>
    </row>
    <row r="145" spans="1:37" ht="14.25" customHeight="1">
      <c r="A145" s="326">
        <f t="shared" si="11"/>
        <v>134</v>
      </c>
      <c r="B145" s="325" t="s">
        <v>2192</v>
      </c>
      <c r="C145" s="325" t="s">
        <v>1520</v>
      </c>
      <c r="D145" s="325" t="s">
        <v>1520</v>
      </c>
      <c r="E145" s="325" t="s">
        <v>1573</v>
      </c>
      <c r="F145" s="325" t="s">
        <v>2193</v>
      </c>
      <c r="G145" s="325" t="s">
        <v>2194</v>
      </c>
      <c r="H145" s="325" t="s">
        <v>2195</v>
      </c>
      <c r="I145" s="325" t="s">
        <v>1520</v>
      </c>
      <c r="J145" s="327">
        <v>194850663369</v>
      </c>
      <c r="K145" s="327" t="s">
        <v>1520</v>
      </c>
      <c r="L145" s="328">
        <v>295.99</v>
      </c>
      <c r="M145" s="329">
        <v>295.99</v>
      </c>
      <c r="N145" s="328">
        <v>0</v>
      </c>
      <c r="O145" s="329">
        <v>0</v>
      </c>
      <c r="P145" s="330">
        <v>0</v>
      </c>
      <c r="Q145" s="318" t="s">
        <v>1520</v>
      </c>
      <c r="R145" s="331"/>
      <c r="S145" s="318"/>
      <c r="T145" s="325" t="str">
        <f t="shared" si="20"/>
        <v>W1490X</v>
      </c>
      <c r="U145" s="325" t="str">
        <f t="shared" si="20"/>
        <v/>
      </c>
      <c r="V145" s="325" t="str">
        <f t="shared" si="13"/>
        <v>GJ</v>
      </c>
      <c r="W145" s="325" t="str">
        <f t="shared" si="14"/>
        <v>HP 149X originele high-capacity zwarte LaserJet tonercartridge</v>
      </c>
      <c r="X145" s="325" t="str">
        <f t="shared" si="15"/>
        <v/>
      </c>
      <c r="Y145" s="327">
        <f t="shared" si="21"/>
        <v>194850663369</v>
      </c>
      <c r="Z145" s="327" t="str">
        <f t="shared" si="21"/>
        <v/>
      </c>
      <c r="AA145" s="328">
        <f t="shared" si="17"/>
        <v>295.99</v>
      </c>
      <c r="AB145" s="329">
        <f t="shared" si="18"/>
        <v>295.99</v>
      </c>
      <c r="AC145" s="330">
        <f t="shared" si="19"/>
        <v>0</v>
      </c>
      <c r="AE145" s="267" t="s">
        <v>1248</v>
      </c>
      <c r="AF145" s="267" t="s">
        <v>1248</v>
      </c>
      <c r="AG145" s="332" t="s">
        <v>1566</v>
      </c>
      <c r="AH145" s="267" t="s">
        <v>2191</v>
      </c>
      <c r="AI145" s="267" t="s">
        <v>1248</v>
      </c>
      <c r="AJ145" s="266"/>
      <c r="AK145" s="266"/>
    </row>
    <row r="146" spans="1:37" ht="14.25" customHeight="1">
      <c r="A146" s="326">
        <f t="shared" si="11"/>
        <v>135</v>
      </c>
      <c r="B146" s="325" t="s">
        <v>2196</v>
      </c>
      <c r="C146" s="325" t="s">
        <v>2197</v>
      </c>
      <c r="D146" s="325" t="s">
        <v>2198</v>
      </c>
      <c r="E146" s="325" t="s">
        <v>1573</v>
      </c>
      <c r="F146" s="325" t="s">
        <v>2199</v>
      </c>
      <c r="G146" s="325" t="s">
        <v>2200</v>
      </c>
      <c r="H146" s="325" t="s">
        <v>2201</v>
      </c>
      <c r="I146" s="325" t="s">
        <v>2202</v>
      </c>
      <c r="J146" s="327">
        <v>192018046344</v>
      </c>
      <c r="K146" s="327" t="s">
        <v>1520</v>
      </c>
      <c r="L146" s="328">
        <v>122.49</v>
      </c>
      <c r="M146" s="329">
        <v>122.49</v>
      </c>
      <c r="N146" s="328">
        <v>0</v>
      </c>
      <c r="O146" s="329">
        <v>0</v>
      </c>
      <c r="P146" s="330">
        <v>0</v>
      </c>
      <c r="Q146" s="318" t="s">
        <v>2197</v>
      </c>
      <c r="R146" s="331"/>
      <c r="S146" s="318"/>
      <c r="T146" s="325" t="str">
        <f t="shared" si="20"/>
        <v>W2030A</v>
      </c>
      <c r="U146" s="325" t="str">
        <f t="shared" si="20"/>
        <v>415A</v>
      </c>
      <c r="V146" s="325" t="str">
        <f t="shared" si="13"/>
        <v>GJ</v>
      </c>
      <c r="W146" s="325" t="str">
        <f t="shared" si="14"/>
        <v>HP 415A originele zwarte LaserJet tonercartridge</v>
      </c>
      <c r="X146" s="325" t="str">
        <f t="shared" si="15"/>
        <v>HP Color LaserJet Pro M454/HP Color LaserJet Pro MFP M479</v>
      </c>
      <c r="Y146" s="327">
        <f t="shared" si="21"/>
        <v>192018046344</v>
      </c>
      <c r="Z146" s="327" t="str">
        <f t="shared" si="21"/>
        <v/>
      </c>
      <c r="AA146" s="328">
        <f t="shared" si="17"/>
        <v>122.49</v>
      </c>
      <c r="AB146" s="329">
        <f t="shared" si="18"/>
        <v>122.49</v>
      </c>
      <c r="AC146" s="330">
        <f t="shared" si="19"/>
        <v>0</v>
      </c>
      <c r="AE146" s="267" t="s">
        <v>1248</v>
      </c>
      <c r="AF146" s="267" t="s">
        <v>1248</v>
      </c>
      <c r="AG146" s="332" t="s">
        <v>1566</v>
      </c>
      <c r="AH146" s="267" t="s">
        <v>1579</v>
      </c>
      <c r="AI146" s="267" t="s">
        <v>1248</v>
      </c>
      <c r="AK146" s="266"/>
    </row>
    <row r="147" spans="1:37" ht="14.25" customHeight="1">
      <c r="A147" s="326">
        <f t="shared" si="11"/>
        <v>136</v>
      </c>
      <c r="B147" s="325" t="s">
        <v>2203</v>
      </c>
      <c r="C147" s="325" t="s">
        <v>2204</v>
      </c>
      <c r="D147" s="325" t="s">
        <v>2198</v>
      </c>
      <c r="E147" s="325" t="s">
        <v>1573</v>
      </c>
      <c r="F147" s="325" t="s">
        <v>2205</v>
      </c>
      <c r="G147" s="325" t="s">
        <v>2206</v>
      </c>
      <c r="H147" s="325" t="s">
        <v>2207</v>
      </c>
      <c r="I147" s="325" t="s">
        <v>2202</v>
      </c>
      <c r="J147" s="327">
        <v>192018046382</v>
      </c>
      <c r="K147" s="327" t="s">
        <v>1520</v>
      </c>
      <c r="L147" s="328">
        <v>247.99</v>
      </c>
      <c r="M147" s="329">
        <v>247.99</v>
      </c>
      <c r="N147" s="328">
        <v>0</v>
      </c>
      <c r="O147" s="329">
        <v>0</v>
      </c>
      <c r="P147" s="330">
        <v>0</v>
      </c>
      <c r="Q147" s="318" t="s">
        <v>2204</v>
      </c>
      <c r="R147" s="331"/>
      <c r="S147" s="318"/>
      <c r="T147" s="325" t="str">
        <f t="shared" si="20"/>
        <v>W2030X</v>
      </c>
      <c r="U147" s="325" t="str">
        <f t="shared" si="20"/>
        <v>415X</v>
      </c>
      <c r="V147" s="325" t="str">
        <f t="shared" si="13"/>
        <v>GJ</v>
      </c>
      <c r="W147" s="325" t="str">
        <f t="shared" si="14"/>
        <v>HP 415X originele high-capacity zwarte LaserJet tonercartridge</v>
      </c>
      <c r="X147" s="325" t="str">
        <f t="shared" si="15"/>
        <v>HP Color LaserJet Pro M454/HP Color LaserJet Pro MFP M479</v>
      </c>
      <c r="Y147" s="327">
        <f t="shared" si="21"/>
        <v>192018046382</v>
      </c>
      <c r="Z147" s="327" t="str">
        <f t="shared" si="21"/>
        <v/>
      </c>
      <c r="AA147" s="328">
        <f t="shared" si="17"/>
        <v>247.99</v>
      </c>
      <c r="AB147" s="329">
        <f t="shared" si="18"/>
        <v>247.99</v>
      </c>
      <c r="AC147" s="330">
        <f t="shared" si="19"/>
        <v>0</v>
      </c>
      <c r="AE147" s="267" t="s">
        <v>1248</v>
      </c>
      <c r="AF147" s="267" t="s">
        <v>1248</v>
      </c>
      <c r="AG147" s="332" t="s">
        <v>1566</v>
      </c>
      <c r="AH147" s="267" t="s">
        <v>1579</v>
      </c>
      <c r="AI147" s="267" t="s">
        <v>1248</v>
      </c>
      <c r="AK147" s="266"/>
    </row>
    <row r="148" spans="1:37" ht="14.25" customHeight="1">
      <c r="A148" s="326">
        <f t="shared" si="11"/>
        <v>137</v>
      </c>
      <c r="B148" s="325" t="s">
        <v>2208</v>
      </c>
      <c r="C148" s="325" t="s">
        <v>2197</v>
      </c>
      <c r="D148" s="325" t="s">
        <v>2198</v>
      </c>
      <c r="E148" s="325" t="s">
        <v>1573</v>
      </c>
      <c r="F148" s="325" t="s">
        <v>2209</v>
      </c>
      <c r="G148" s="325" t="s">
        <v>2210</v>
      </c>
      <c r="H148" s="325" t="s">
        <v>2211</v>
      </c>
      <c r="I148" s="325" t="s">
        <v>2202</v>
      </c>
      <c r="J148" s="327">
        <v>192018046351</v>
      </c>
      <c r="K148" s="327" t="s">
        <v>1520</v>
      </c>
      <c r="L148" s="328">
        <v>158.49</v>
      </c>
      <c r="M148" s="329">
        <v>158.49</v>
      </c>
      <c r="N148" s="328">
        <v>0</v>
      </c>
      <c r="O148" s="329">
        <v>0</v>
      </c>
      <c r="P148" s="330">
        <v>0</v>
      </c>
      <c r="Q148" s="318" t="s">
        <v>2197</v>
      </c>
      <c r="R148" s="331"/>
      <c r="S148" s="318"/>
      <c r="T148" s="325" t="str">
        <f t="shared" si="20"/>
        <v>W2031A</v>
      </c>
      <c r="U148" s="325" t="str">
        <f t="shared" si="20"/>
        <v>415A</v>
      </c>
      <c r="V148" s="325" t="str">
        <f t="shared" si="13"/>
        <v>GJ</v>
      </c>
      <c r="W148" s="325" t="str">
        <f t="shared" si="14"/>
        <v>HP 415A originele cyaan LaserJet tonercartridge</v>
      </c>
      <c r="X148" s="325" t="str">
        <f t="shared" si="15"/>
        <v>HP Color LaserJet Pro M454/HP Color LaserJet Pro MFP M479</v>
      </c>
      <c r="Y148" s="327">
        <f t="shared" si="21"/>
        <v>192018046351</v>
      </c>
      <c r="Z148" s="327" t="str">
        <f t="shared" si="21"/>
        <v/>
      </c>
      <c r="AA148" s="328">
        <f t="shared" si="17"/>
        <v>158.49</v>
      </c>
      <c r="AB148" s="329">
        <f t="shared" si="18"/>
        <v>158.49</v>
      </c>
      <c r="AC148" s="330">
        <f t="shared" si="19"/>
        <v>0</v>
      </c>
      <c r="AE148" s="267" t="s">
        <v>1248</v>
      </c>
      <c r="AF148" s="267" t="s">
        <v>1248</v>
      </c>
      <c r="AG148" s="332" t="s">
        <v>1566</v>
      </c>
      <c r="AH148" s="267" t="s">
        <v>1579</v>
      </c>
      <c r="AI148" s="267" t="s">
        <v>1248</v>
      </c>
      <c r="AK148" s="266"/>
    </row>
    <row r="149" spans="1:37" ht="14.25" customHeight="1">
      <c r="A149" s="326">
        <f t="shared" ref="A149:A212" si="22">A148+1</f>
        <v>138</v>
      </c>
      <c r="B149" s="325" t="s">
        <v>2212</v>
      </c>
      <c r="C149" s="325" t="s">
        <v>2204</v>
      </c>
      <c r="D149" s="325" t="s">
        <v>2198</v>
      </c>
      <c r="E149" s="325" t="s">
        <v>1573</v>
      </c>
      <c r="F149" s="325" t="s">
        <v>2213</v>
      </c>
      <c r="G149" s="325" t="s">
        <v>2214</v>
      </c>
      <c r="H149" s="325" t="s">
        <v>2215</v>
      </c>
      <c r="I149" s="325" t="s">
        <v>2202</v>
      </c>
      <c r="J149" s="327">
        <v>192018046399</v>
      </c>
      <c r="K149" s="327" t="s">
        <v>1520</v>
      </c>
      <c r="L149" s="328">
        <v>338.49</v>
      </c>
      <c r="M149" s="329">
        <v>338.49</v>
      </c>
      <c r="N149" s="328">
        <v>0</v>
      </c>
      <c r="O149" s="329">
        <v>0</v>
      </c>
      <c r="P149" s="330">
        <v>0</v>
      </c>
      <c r="Q149" s="318" t="s">
        <v>2204</v>
      </c>
      <c r="R149" s="331"/>
      <c r="S149" s="318"/>
      <c r="T149" s="325" t="str">
        <f t="shared" si="20"/>
        <v>W2031X</v>
      </c>
      <c r="U149" s="325" t="str">
        <f t="shared" si="20"/>
        <v>415X</v>
      </c>
      <c r="V149" s="325" t="str">
        <f t="shared" si="13"/>
        <v>GJ</v>
      </c>
      <c r="W149" s="325" t="str">
        <f t="shared" si="14"/>
        <v>HP 415X originele high-capacity cyaan LaserJet tonercartridge</v>
      </c>
      <c r="X149" s="325" t="str">
        <f t="shared" si="15"/>
        <v>HP Color LaserJet Pro M454/HP Color LaserJet Pro MFP M479</v>
      </c>
      <c r="Y149" s="327">
        <f t="shared" si="21"/>
        <v>192018046399</v>
      </c>
      <c r="Z149" s="327" t="str">
        <f t="shared" si="21"/>
        <v/>
      </c>
      <c r="AA149" s="328">
        <f t="shared" si="17"/>
        <v>338.49</v>
      </c>
      <c r="AB149" s="329">
        <f t="shared" si="18"/>
        <v>338.49</v>
      </c>
      <c r="AC149" s="330">
        <f t="shared" si="19"/>
        <v>0</v>
      </c>
      <c r="AE149" s="267" t="s">
        <v>1248</v>
      </c>
      <c r="AF149" s="267" t="s">
        <v>1248</v>
      </c>
      <c r="AG149" s="332" t="s">
        <v>1566</v>
      </c>
      <c r="AH149" s="267" t="s">
        <v>1579</v>
      </c>
      <c r="AI149" s="267" t="s">
        <v>1248</v>
      </c>
      <c r="AJ149" s="266"/>
      <c r="AK149" s="266"/>
    </row>
    <row r="150" spans="1:37" ht="14.25" customHeight="1">
      <c r="A150" s="326">
        <f t="shared" si="22"/>
        <v>139</v>
      </c>
      <c r="B150" s="325" t="s">
        <v>2216</v>
      </c>
      <c r="C150" s="325" t="s">
        <v>2197</v>
      </c>
      <c r="D150" s="325" t="s">
        <v>2198</v>
      </c>
      <c r="E150" s="325" t="s">
        <v>1573</v>
      </c>
      <c r="F150" s="325" t="s">
        <v>2217</v>
      </c>
      <c r="G150" s="325" t="s">
        <v>2218</v>
      </c>
      <c r="H150" s="325" t="s">
        <v>2219</v>
      </c>
      <c r="I150" s="325" t="s">
        <v>2202</v>
      </c>
      <c r="J150" s="327">
        <v>192018046368</v>
      </c>
      <c r="K150" s="327" t="s">
        <v>1520</v>
      </c>
      <c r="L150" s="328">
        <v>158.49</v>
      </c>
      <c r="M150" s="329">
        <v>158.49</v>
      </c>
      <c r="N150" s="328">
        <v>0</v>
      </c>
      <c r="O150" s="329">
        <v>0</v>
      </c>
      <c r="P150" s="330">
        <v>0</v>
      </c>
      <c r="Q150" s="318" t="s">
        <v>2197</v>
      </c>
      <c r="R150" s="331"/>
      <c r="S150" s="318"/>
      <c r="T150" s="325" t="str">
        <f t="shared" ref="T150:U169" si="23">B150</f>
        <v>W2032A</v>
      </c>
      <c r="U150" s="325" t="str">
        <f t="shared" si="23"/>
        <v>415A</v>
      </c>
      <c r="V150" s="325" t="str">
        <f t="shared" ref="V150:V169" si="24">E150</f>
        <v>GJ</v>
      </c>
      <c r="W150" s="325" t="str">
        <f t="shared" ref="W150:W169" si="25">INDEX($B:$H,MATCH($T150,$B:$B,0),MATCH($U$9,$B$14:$H$14,0))</f>
        <v>HP 415A originele gele LaserJet tonercartridge</v>
      </c>
      <c r="X150" s="325" t="str">
        <f t="shared" ref="X150:X169" si="26">VLOOKUP($T150,$B:$I,8,0)</f>
        <v>HP Color LaserJet Pro M454/HP Color LaserJet Pro MFP M479</v>
      </c>
      <c r="Y150" s="327">
        <f t="shared" ref="Y150:Z169" si="27">J150</f>
        <v>192018046368</v>
      </c>
      <c r="Z150" s="327" t="str">
        <f t="shared" si="27"/>
        <v/>
      </c>
      <c r="AA150" s="328">
        <f t="shared" ref="AA150:AA169" si="28">INDEX($B:$P,MATCH($T150,$B:$B,0),MATCH($U$10,$B$11:$P$11,0))</f>
        <v>158.49</v>
      </c>
      <c r="AB150" s="329">
        <f t="shared" ref="AB150:AB169" si="29">INDEX($B:$P,MATCH($T150,$B:$B,0),MATCH($U$10&amp;2,$B$11:$P$11,0))</f>
        <v>158.49</v>
      </c>
      <c r="AC150" s="330">
        <f t="shared" ref="AC150:AC169" si="30">IFERROR(IF($AA150=0,"n/a",$AA150/$AB150-1),"0.0%")</f>
        <v>0</v>
      </c>
      <c r="AE150" s="267" t="s">
        <v>1248</v>
      </c>
      <c r="AF150" s="267" t="s">
        <v>1248</v>
      </c>
      <c r="AG150" s="332" t="s">
        <v>1566</v>
      </c>
      <c r="AH150" s="267" t="s">
        <v>1579</v>
      </c>
      <c r="AI150" s="267" t="s">
        <v>1248</v>
      </c>
      <c r="AJ150" s="266"/>
      <c r="AK150" s="266"/>
    </row>
    <row r="151" spans="1:37" ht="14.25" customHeight="1">
      <c r="A151" s="326">
        <f t="shared" si="22"/>
        <v>140</v>
      </c>
      <c r="B151" s="325" t="s">
        <v>2220</v>
      </c>
      <c r="C151" s="325" t="s">
        <v>2204</v>
      </c>
      <c r="D151" s="325" t="s">
        <v>2198</v>
      </c>
      <c r="E151" s="325" t="s">
        <v>1573</v>
      </c>
      <c r="F151" s="325" t="s">
        <v>2221</v>
      </c>
      <c r="G151" s="325" t="s">
        <v>2222</v>
      </c>
      <c r="H151" s="325" t="s">
        <v>2223</v>
      </c>
      <c r="I151" s="325" t="s">
        <v>2202</v>
      </c>
      <c r="J151" s="327">
        <v>192018046405</v>
      </c>
      <c r="K151" s="327" t="s">
        <v>1520</v>
      </c>
      <c r="L151" s="328">
        <v>338.49</v>
      </c>
      <c r="M151" s="329">
        <v>338.49</v>
      </c>
      <c r="N151" s="328">
        <v>0</v>
      </c>
      <c r="O151" s="329">
        <v>0</v>
      </c>
      <c r="P151" s="330">
        <v>0</v>
      </c>
      <c r="Q151" s="318" t="s">
        <v>2204</v>
      </c>
      <c r="R151" s="331"/>
      <c r="S151" s="318"/>
      <c r="T151" s="325" t="str">
        <f t="shared" si="23"/>
        <v>W2032X</v>
      </c>
      <c r="U151" s="325" t="str">
        <f t="shared" si="23"/>
        <v>415X</v>
      </c>
      <c r="V151" s="325" t="str">
        <f t="shared" si="24"/>
        <v>GJ</v>
      </c>
      <c r="W151" s="325" t="str">
        <f t="shared" si="25"/>
        <v>HP 415X originele high-capacity gele LaserJet tonercartridge</v>
      </c>
      <c r="X151" s="325" t="str">
        <f t="shared" si="26"/>
        <v>HP Color LaserJet Pro M454/HP Color LaserJet Pro MFP M479</v>
      </c>
      <c r="Y151" s="327">
        <f t="shared" si="27"/>
        <v>192018046405</v>
      </c>
      <c r="Z151" s="327" t="str">
        <f t="shared" si="27"/>
        <v/>
      </c>
      <c r="AA151" s="328">
        <f t="shared" si="28"/>
        <v>338.49</v>
      </c>
      <c r="AB151" s="329">
        <f t="shared" si="29"/>
        <v>338.49</v>
      </c>
      <c r="AC151" s="330">
        <f t="shared" si="30"/>
        <v>0</v>
      </c>
      <c r="AE151" s="267" t="s">
        <v>1248</v>
      </c>
      <c r="AF151" s="267" t="s">
        <v>1248</v>
      </c>
      <c r="AG151" s="332" t="s">
        <v>1566</v>
      </c>
      <c r="AH151" s="267" t="s">
        <v>1579</v>
      </c>
      <c r="AI151" s="267" t="s">
        <v>1248</v>
      </c>
      <c r="AJ151" s="266"/>
      <c r="AK151" s="266"/>
    </row>
    <row r="152" spans="1:37" ht="14.25" customHeight="1">
      <c r="A152" s="326">
        <f t="shared" si="22"/>
        <v>141</v>
      </c>
      <c r="B152" s="325" t="s">
        <v>2224</v>
      </c>
      <c r="C152" s="325" t="s">
        <v>2197</v>
      </c>
      <c r="D152" s="325" t="s">
        <v>2198</v>
      </c>
      <c r="E152" s="325" t="s">
        <v>1573</v>
      </c>
      <c r="F152" s="325" t="s">
        <v>2225</v>
      </c>
      <c r="G152" s="325" t="s">
        <v>2226</v>
      </c>
      <c r="H152" s="325" t="s">
        <v>2227</v>
      </c>
      <c r="I152" s="325" t="s">
        <v>2202</v>
      </c>
      <c r="J152" s="327">
        <v>192018046375</v>
      </c>
      <c r="K152" s="327" t="s">
        <v>1520</v>
      </c>
      <c r="L152" s="328">
        <v>158.49</v>
      </c>
      <c r="M152" s="329">
        <v>158.49</v>
      </c>
      <c r="N152" s="328">
        <v>0</v>
      </c>
      <c r="O152" s="329">
        <v>0</v>
      </c>
      <c r="P152" s="330">
        <v>0</v>
      </c>
      <c r="Q152" s="318" t="s">
        <v>2197</v>
      </c>
      <c r="R152" s="331"/>
      <c r="S152" s="318"/>
      <c r="T152" s="325" t="str">
        <f t="shared" si="23"/>
        <v>W2033A</v>
      </c>
      <c r="U152" s="325" t="str">
        <f t="shared" si="23"/>
        <v>415A</v>
      </c>
      <c r="V152" s="325" t="str">
        <f t="shared" si="24"/>
        <v>GJ</v>
      </c>
      <c r="W152" s="325" t="str">
        <f t="shared" si="25"/>
        <v>HP 415A originele magenta LaserJet tonercartridge</v>
      </c>
      <c r="X152" s="325" t="str">
        <f t="shared" si="26"/>
        <v>HP Color LaserJet Pro M454/HP Color LaserJet Pro MFP M479</v>
      </c>
      <c r="Y152" s="327">
        <f t="shared" si="27"/>
        <v>192018046375</v>
      </c>
      <c r="Z152" s="327" t="str">
        <f t="shared" si="27"/>
        <v/>
      </c>
      <c r="AA152" s="328">
        <f t="shared" si="28"/>
        <v>158.49</v>
      </c>
      <c r="AB152" s="329">
        <f t="shared" si="29"/>
        <v>158.49</v>
      </c>
      <c r="AC152" s="330">
        <f t="shared" si="30"/>
        <v>0</v>
      </c>
      <c r="AE152" s="267" t="s">
        <v>1248</v>
      </c>
      <c r="AF152" s="267" t="s">
        <v>1248</v>
      </c>
      <c r="AG152" s="332" t="s">
        <v>1566</v>
      </c>
      <c r="AH152" s="267" t="s">
        <v>1579</v>
      </c>
      <c r="AI152" s="267" t="s">
        <v>1248</v>
      </c>
      <c r="AJ152" s="266"/>
      <c r="AK152" s="266"/>
    </row>
    <row r="153" spans="1:37" ht="14.25" customHeight="1">
      <c r="A153" s="326">
        <f t="shared" si="22"/>
        <v>142</v>
      </c>
      <c r="B153" s="325" t="s">
        <v>2228</v>
      </c>
      <c r="C153" s="325" t="s">
        <v>2204</v>
      </c>
      <c r="D153" s="325" t="s">
        <v>2198</v>
      </c>
      <c r="E153" s="325" t="s">
        <v>1573</v>
      </c>
      <c r="F153" s="325" t="s">
        <v>2229</v>
      </c>
      <c r="G153" s="325" t="s">
        <v>2230</v>
      </c>
      <c r="H153" s="325" t="s">
        <v>2231</v>
      </c>
      <c r="I153" s="325" t="s">
        <v>2202</v>
      </c>
      <c r="J153" s="327">
        <v>192018046412</v>
      </c>
      <c r="K153" s="327" t="s">
        <v>1520</v>
      </c>
      <c r="L153" s="328">
        <v>338.49</v>
      </c>
      <c r="M153" s="329">
        <v>338.49</v>
      </c>
      <c r="N153" s="328">
        <v>0</v>
      </c>
      <c r="O153" s="329">
        <v>0</v>
      </c>
      <c r="P153" s="330">
        <v>0</v>
      </c>
      <c r="Q153" s="318" t="s">
        <v>2204</v>
      </c>
      <c r="R153" s="331"/>
      <c r="S153" s="318"/>
      <c r="T153" s="325" t="str">
        <f t="shared" si="23"/>
        <v>W2033X</v>
      </c>
      <c r="U153" s="325" t="str">
        <f t="shared" si="23"/>
        <v>415X</v>
      </c>
      <c r="V153" s="325" t="str">
        <f t="shared" si="24"/>
        <v>GJ</v>
      </c>
      <c r="W153" s="325" t="str">
        <f t="shared" si="25"/>
        <v>HP 415X originele high-capacity magenta LaserJet tonercartridge</v>
      </c>
      <c r="X153" s="325" t="str">
        <f t="shared" si="26"/>
        <v>HP Color LaserJet Pro M454/HP Color LaserJet Pro MFP M479</v>
      </c>
      <c r="Y153" s="327">
        <f t="shared" si="27"/>
        <v>192018046412</v>
      </c>
      <c r="Z153" s="327" t="str">
        <f t="shared" si="27"/>
        <v/>
      </c>
      <c r="AA153" s="328">
        <f t="shared" si="28"/>
        <v>338.49</v>
      </c>
      <c r="AB153" s="329">
        <f t="shared" si="29"/>
        <v>338.49</v>
      </c>
      <c r="AC153" s="330">
        <f t="shared" si="30"/>
        <v>0</v>
      </c>
      <c r="AE153" s="267" t="s">
        <v>1248</v>
      </c>
      <c r="AF153" s="267" t="s">
        <v>1248</v>
      </c>
      <c r="AG153" s="332" t="s">
        <v>1566</v>
      </c>
      <c r="AH153" s="267" t="s">
        <v>1579</v>
      </c>
      <c r="AI153" s="267" t="s">
        <v>1248</v>
      </c>
      <c r="AJ153" s="266"/>
      <c r="AK153" s="266"/>
    </row>
    <row r="154" spans="1:37" ht="14.25" customHeight="1">
      <c r="A154" s="326">
        <f t="shared" si="22"/>
        <v>143</v>
      </c>
      <c r="B154" s="325" t="s">
        <v>2232</v>
      </c>
      <c r="C154" s="325" t="s">
        <v>2233</v>
      </c>
      <c r="D154" s="325" t="s">
        <v>2234</v>
      </c>
      <c r="E154" s="325" t="s">
        <v>1573</v>
      </c>
      <c r="F154" s="325" t="s">
        <v>2235</v>
      </c>
      <c r="G154" s="325" t="s">
        <v>2236</v>
      </c>
      <c r="H154" s="325" t="s">
        <v>2237</v>
      </c>
      <c r="I154" s="325" t="s">
        <v>2238</v>
      </c>
      <c r="J154" s="327">
        <v>194441428858</v>
      </c>
      <c r="K154" s="327" t="s">
        <v>1520</v>
      </c>
      <c r="L154" s="328">
        <v>244.49</v>
      </c>
      <c r="M154" s="329">
        <v>244.49</v>
      </c>
      <c r="N154" s="328">
        <v>0</v>
      </c>
      <c r="O154" s="329">
        <v>0</v>
      </c>
      <c r="P154" s="330">
        <v>0</v>
      </c>
      <c r="Q154" s="318" t="s">
        <v>2233</v>
      </c>
      <c r="R154" s="331"/>
      <c r="S154" s="318"/>
      <c r="T154" s="325" t="str">
        <f t="shared" si="23"/>
        <v>W2120A</v>
      </c>
      <c r="U154" s="325" t="str">
        <f t="shared" si="23"/>
        <v>212A</v>
      </c>
      <c r="V154" s="325" t="str">
        <f t="shared" si="24"/>
        <v>GJ</v>
      </c>
      <c r="W154" s="325" t="str">
        <f t="shared" si="25"/>
        <v>HP 212A originele zwarte LaserJet tonercartridge</v>
      </c>
      <c r="X154" s="325" t="str">
        <f t="shared" si="26"/>
        <v>HP Color LaserJet Enterprise M555dn/M555x/M554dn, MFP M578dn/M578f, Flow MFP M578c</v>
      </c>
      <c r="Y154" s="327">
        <f t="shared" si="27"/>
        <v>194441428858</v>
      </c>
      <c r="Z154" s="327" t="str">
        <f t="shared" si="27"/>
        <v/>
      </c>
      <c r="AA154" s="328">
        <f t="shared" si="28"/>
        <v>244.49</v>
      </c>
      <c r="AB154" s="329">
        <f t="shared" si="29"/>
        <v>244.49</v>
      </c>
      <c r="AC154" s="330">
        <f t="shared" si="30"/>
        <v>0</v>
      </c>
      <c r="AE154" s="267" t="s">
        <v>1248</v>
      </c>
      <c r="AF154" s="267" t="s">
        <v>1248</v>
      </c>
      <c r="AG154" s="332" t="s">
        <v>1566</v>
      </c>
      <c r="AH154" s="267" t="s">
        <v>1579</v>
      </c>
      <c r="AI154" s="267" t="s">
        <v>1248</v>
      </c>
      <c r="AJ154" s="266"/>
      <c r="AK154" s="266"/>
    </row>
    <row r="155" spans="1:37" ht="14.25" customHeight="1">
      <c r="A155" s="326">
        <f t="shared" si="22"/>
        <v>144</v>
      </c>
      <c r="B155" s="325" t="s">
        <v>2239</v>
      </c>
      <c r="C155" s="325" t="s">
        <v>2240</v>
      </c>
      <c r="D155" s="325" t="s">
        <v>2234</v>
      </c>
      <c r="E155" s="325" t="s">
        <v>1573</v>
      </c>
      <c r="F155" s="325" t="s">
        <v>2241</v>
      </c>
      <c r="G155" s="325" t="s">
        <v>2242</v>
      </c>
      <c r="H155" s="325" t="s">
        <v>2243</v>
      </c>
      <c r="I155" s="325" t="s">
        <v>2238</v>
      </c>
      <c r="J155" s="327">
        <v>194441428896</v>
      </c>
      <c r="K155" s="327" t="s">
        <v>1520</v>
      </c>
      <c r="L155" s="328">
        <v>357.99</v>
      </c>
      <c r="M155" s="329">
        <v>357.99</v>
      </c>
      <c r="N155" s="328">
        <v>0</v>
      </c>
      <c r="O155" s="329">
        <v>0</v>
      </c>
      <c r="P155" s="330">
        <v>0</v>
      </c>
      <c r="Q155" s="318" t="s">
        <v>2240</v>
      </c>
      <c r="R155" s="331"/>
      <c r="S155" s="318"/>
      <c r="T155" s="325" t="str">
        <f t="shared" si="23"/>
        <v>W2120X</v>
      </c>
      <c r="U155" s="325" t="str">
        <f t="shared" si="23"/>
        <v>212X</v>
      </c>
      <c r="V155" s="325" t="str">
        <f t="shared" si="24"/>
        <v>GJ</v>
      </c>
      <c r="W155" s="325" t="str">
        <f t="shared" si="25"/>
        <v>HP 212X originele high-capacity zwarte LaserJet tonercartridge</v>
      </c>
      <c r="X155" s="325" t="str">
        <f t="shared" si="26"/>
        <v>HP Color LaserJet Enterprise M555dn/M555x/M554dn, MFP M578dn/M578f, Flow MFP M578c</v>
      </c>
      <c r="Y155" s="327">
        <f t="shared" si="27"/>
        <v>194441428896</v>
      </c>
      <c r="Z155" s="327" t="str">
        <f t="shared" si="27"/>
        <v/>
      </c>
      <c r="AA155" s="328">
        <f t="shared" si="28"/>
        <v>357.99</v>
      </c>
      <c r="AB155" s="329">
        <f t="shared" si="29"/>
        <v>357.99</v>
      </c>
      <c r="AC155" s="330">
        <f t="shared" si="30"/>
        <v>0</v>
      </c>
      <c r="AE155" s="267" t="s">
        <v>1248</v>
      </c>
      <c r="AF155" s="267" t="s">
        <v>1248</v>
      </c>
      <c r="AG155" s="332" t="s">
        <v>1566</v>
      </c>
      <c r="AH155" s="267" t="s">
        <v>1579</v>
      </c>
      <c r="AI155" s="267" t="s">
        <v>1248</v>
      </c>
      <c r="AK155" s="266"/>
    </row>
    <row r="156" spans="1:37" ht="14.25" customHeight="1">
      <c r="A156" s="326">
        <f t="shared" si="22"/>
        <v>145</v>
      </c>
      <c r="B156" s="325" t="s">
        <v>2244</v>
      </c>
      <c r="C156" s="325" t="s">
        <v>2233</v>
      </c>
      <c r="D156" s="325" t="s">
        <v>2234</v>
      </c>
      <c r="E156" s="325" t="s">
        <v>1573</v>
      </c>
      <c r="F156" s="325" t="s">
        <v>2245</v>
      </c>
      <c r="G156" s="325" t="s">
        <v>2246</v>
      </c>
      <c r="H156" s="325" t="s">
        <v>2247</v>
      </c>
      <c r="I156" s="325" t="s">
        <v>2238</v>
      </c>
      <c r="J156" s="327">
        <v>194441428865</v>
      </c>
      <c r="K156" s="327" t="s">
        <v>1520</v>
      </c>
      <c r="L156" s="328">
        <v>306.49</v>
      </c>
      <c r="M156" s="329">
        <v>306.49</v>
      </c>
      <c r="N156" s="328">
        <v>0</v>
      </c>
      <c r="O156" s="329">
        <v>0</v>
      </c>
      <c r="P156" s="330">
        <v>0</v>
      </c>
      <c r="Q156" s="318" t="s">
        <v>2233</v>
      </c>
      <c r="R156" s="331"/>
      <c r="S156" s="318"/>
      <c r="T156" s="325" t="str">
        <f t="shared" si="23"/>
        <v>W2121A</v>
      </c>
      <c r="U156" s="325" t="str">
        <f t="shared" si="23"/>
        <v>212A</v>
      </c>
      <c r="V156" s="325" t="str">
        <f t="shared" si="24"/>
        <v>GJ</v>
      </c>
      <c r="W156" s="325" t="str">
        <f t="shared" si="25"/>
        <v>HP 212A originele cyaan LaserJet tonercartridge</v>
      </c>
      <c r="X156" s="325" t="str">
        <f t="shared" si="26"/>
        <v>HP Color LaserJet Enterprise M555dn/M555x/M554dn, MFP M578dn/M578f, Flow MFP M578c</v>
      </c>
      <c r="Y156" s="327">
        <f t="shared" si="27"/>
        <v>194441428865</v>
      </c>
      <c r="Z156" s="327" t="str">
        <f t="shared" si="27"/>
        <v/>
      </c>
      <c r="AA156" s="328">
        <f t="shared" si="28"/>
        <v>306.49</v>
      </c>
      <c r="AB156" s="329">
        <f t="shared" si="29"/>
        <v>306.49</v>
      </c>
      <c r="AC156" s="330">
        <f t="shared" si="30"/>
        <v>0</v>
      </c>
      <c r="AE156" s="267" t="s">
        <v>1248</v>
      </c>
      <c r="AF156" s="267" t="s">
        <v>1248</v>
      </c>
      <c r="AG156" s="332" t="s">
        <v>1566</v>
      </c>
      <c r="AH156" s="267" t="s">
        <v>1579</v>
      </c>
      <c r="AI156" s="267" t="s">
        <v>1248</v>
      </c>
      <c r="AK156" s="266"/>
    </row>
    <row r="157" spans="1:37" ht="14.25" customHeight="1">
      <c r="A157" s="326">
        <f t="shared" si="22"/>
        <v>146</v>
      </c>
      <c r="B157" s="325" t="s">
        <v>2248</v>
      </c>
      <c r="C157" s="325" t="s">
        <v>2240</v>
      </c>
      <c r="D157" s="325" t="s">
        <v>2234</v>
      </c>
      <c r="E157" s="325" t="s">
        <v>1573</v>
      </c>
      <c r="F157" s="325" t="s">
        <v>2249</v>
      </c>
      <c r="G157" s="325" t="s">
        <v>2250</v>
      </c>
      <c r="H157" s="325" t="s">
        <v>2251</v>
      </c>
      <c r="I157" s="325" t="s">
        <v>2238</v>
      </c>
      <c r="J157" s="327">
        <v>194441428902</v>
      </c>
      <c r="K157" s="327" t="s">
        <v>1520</v>
      </c>
      <c r="L157" s="328">
        <v>504.99</v>
      </c>
      <c r="M157" s="329">
        <v>504.99</v>
      </c>
      <c r="N157" s="328">
        <v>0</v>
      </c>
      <c r="O157" s="329">
        <v>0</v>
      </c>
      <c r="P157" s="330">
        <v>0</v>
      </c>
      <c r="Q157" s="318" t="s">
        <v>2240</v>
      </c>
      <c r="R157" s="331"/>
      <c r="S157" s="318"/>
      <c r="T157" s="325" t="str">
        <f t="shared" si="23"/>
        <v>W2121X</v>
      </c>
      <c r="U157" s="325" t="str">
        <f t="shared" si="23"/>
        <v>212X</v>
      </c>
      <c r="V157" s="325" t="str">
        <f t="shared" si="24"/>
        <v>GJ</v>
      </c>
      <c r="W157" s="325" t="str">
        <f t="shared" si="25"/>
        <v>HP 212X originele high-capacity cyaan LaserJet tonercartridge</v>
      </c>
      <c r="X157" s="325" t="str">
        <f t="shared" si="26"/>
        <v>HP Color LaserJet Enterprise M555dn/M555x/M554dn, MFP M578dn/M578f, Flow MFP M578c</v>
      </c>
      <c r="Y157" s="327">
        <f t="shared" si="27"/>
        <v>194441428902</v>
      </c>
      <c r="Z157" s="327" t="str">
        <f t="shared" si="27"/>
        <v/>
      </c>
      <c r="AA157" s="328">
        <f t="shared" si="28"/>
        <v>504.99</v>
      </c>
      <c r="AB157" s="329">
        <f t="shared" si="29"/>
        <v>504.99</v>
      </c>
      <c r="AC157" s="330">
        <f t="shared" si="30"/>
        <v>0</v>
      </c>
      <c r="AE157" s="267" t="s">
        <v>1248</v>
      </c>
      <c r="AF157" s="267" t="s">
        <v>1248</v>
      </c>
      <c r="AG157" s="332" t="s">
        <v>1566</v>
      </c>
      <c r="AH157" s="267" t="s">
        <v>1579</v>
      </c>
      <c r="AI157" s="267" t="s">
        <v>1248</v>
      </c>
      <c r="AJ157" s="266"/>
      <c r="AK157" s="266"/>
    </row>
    <row r="158" spans="1:37" ht="14.25" customHeight="1">
      <c r="A158" s="326">
        <f t="shared" si="22"/>
        <v>147</v>
      </c>
      <c r="B158" s="325" t="s">
        <v>2252</v>
      </c>
      <c r="C158" s="325" t="s">
        <v>2233</v>
      </c>
      <c r="D158" s="325" t="s">
        <v>2234</v>
      </c>
      <c r="E158" s="325" t="s">
        <v>1573</v>
      </c>
      <c r="F158" s="325" t="s">
        <v>2253</v>
      </c>
      <c r="G158" s="325" t="s">
        <v>2254</v>
      </c>
      <c r="H158" s="325" t="s">
        <v>2255</v>
      </c>
      <c r="I158" s="325" t="s">
        <v>2238</v>
      </c>
      <c r="J158" s="327">
        <v>194441428872</v>
      </c>
      <c r="K158" s="327" t="s">
        <v>1520</v>
      </c>
      <c r="L158" s="328">
        <v>306.49</v>
      </c>
      <c r="M158" s="329">
        <v>306.49</v>
      </c>
      <c r="N158" s="328">
        <v>0</v>
      </c>
      <c r="O158" s="329">
        <v>0</v>
      </c>
      <c r="P158" s="330">
        <v>0</v>
      </c>
      <c r="Q158" s="318" t="s">
        <v>2233</v>
      </c>
      <c r="R158" s="331"/>
      <c r="S158" s="318"/>
      <c r="T158" s="325" t="str">
        <f t="shared" si="23"/>
        <v>W2122A</v>
      </c>
      <c r="U158" s="325" t="str">
        <f t="shared" si="23"/>
        <v>212A</v>
      </c>
      <c r="V158" s="325" t="str">
        <f t="shared" si="24"/>
        <v>GJ</v>
      </c>
      <c r="W158" s="325" t="str">
        <f t="shared" si="25"/>
        <v>HP 212A originele gele LaserJet tonercartridge</v>
      </c>
      <c r="X158" s="325" t="str">
        <f t="shared" si="26"/>
        <v>HP Color LaserJet Enterprise M555dn/M555x/M554dn, MFP M578dn/M578f, Flow MFP M578c</v>
      </c>
      <c r="Y158" s="327">
        <f t="shared" si="27"/>
        <v>194441428872</v>
      </c>
      <c r="Z158" s="327" t="str">
        <f t="shared" si="27"/>
        <v/>
      </c>
      <c r="AA158" s="328">
        <f t="shared" si="28"/>
        <v>306.49</v>
      </c>
      <c r="AB158" s="329">
        <f t="shared" si="29"/>
        <v>306.49</v>
      </c>
      <c r="AC158" s="330">
        <f t="shared" si="30"/>
        <v>0</v>
      </c>
      <c r="AE158" s="267" t="s">
        <v>1248</v>
      </c>
      <c r="AF158" s="267" t="s">
        <v>1248</v>
      </c>
      <c r="AG158" s="332" t="s">
        <v>1566</v>
      </c>
      <c r="AH158" s="267" t="s">
        <v>1579</v>
      </c>
      <c r="AI158" s="267" t="s">
        <v>1248</v>
      </c>
      <c r="AJ158" s="266"/>
      <c r="AK158" s="266"/>
    </row>
    <row r="159" spans="1:37" ht="14.25" customHeight="1">
      <c r="A159" s="326">
        <f t="shared" si="22"/>
        <v>148</v>
      </c>
      <c r="B159" s="325" t="s">
        <v>2256</v>
      </c>
      <c r="C159" s="325" t="s">
        <v>2240</v>
      </c>
      <c r="D159" s="325" t="s">
        <v>2234</v>
      </c>
      <c r="E159" s="325" t="s">
        <v>1573</v>
      </c>
      <c r="F159" s="325" t="s">
        <v>2257</v>
      </c>
      <c r="G159" s="325" t="s">
        <v>2258</v>
      </c>
      <c r="H159" s="325" t="s">
        <v>2259</v>
      </c>
      <c r="I159" s="325" t="s">
        <v>2238</v>
      </c>
      <c r="J159" s="327">
        <v>194441428919</v>
      </c>
      <c r="K159" s="327" t="s">
        <v>1520</v>
      </c>
      <c r="L159" s="328">
        <v>504.99</v>
      </c>
      <c r="M159" s="329">
        <v>504.99</v>
      </c>
      <c r="N159" s="328">
        <v>0</v>
      </c>
      <c r="O159" s="329">
        <v>0</v>
      </c>
      <c r="P159" s="330">
        <v>0</v>
      </c>
      <c r="Q159" s="318" t="s">
        <v>2240</v>
      </c>
      <c r="R159" s="331"/>
      <c r="S159" s="318"/>
      <c r="T159" s="325" t="str">
        <f t="shared" si="23"/>
        <v>W2122X</v>
      </c>
      <c r="U159" s="325" t="str">
        <f t="shared" si="23"/>
        <v>212X</v>
      </c>
      <c r="V159" s="325" t="str">
        <f t="shared" si="24"/>
        <v>GJ</v>
      </c>
      <c r="W159" s="325" t="str">
        <f t="shared" si="25"/>
        <v>HP 212X originele high-capacity gele LaserJet tonercartridge</v>
      </c>
      <c r="X159" s="325" t="str">
        <f t="shared" si="26"/>
        <v>HP Color LaserJet Enterprise M555dn/M555x/M554dn, MFP M578dn/M578f, Flow MFP M578c</v>
      </c>
      <c r="Y159" s="327">
        <f t="shared" si="27"/>
        <v>194441428919</v>
      </c>
      <c r="Z159" s="327" t="str">
        <f t="shared" si="27"/>
        <v/>
      </c>
      <c r="AA159" s="328">
        <f t="shared" si="28"/>
        <v>504.99</v>
      </c>
      <c r="AB159" s="329">
        <f t="shared" si="29"/>
        <v>504.99</v>
      </c>
      <c r="AC159" s="330">
        <f t="shared" si="30"/>
        <v>0</v>
      </c>
      <c r="AE159" s="267" t="s">
        <v>1248</v>
      </c>
      <c r="AF159" s="267" t="s">
        <v>1248</v>
      </c>
      <c r="AG159" s="332" t="s">
        <v>1566</v>
      </c>
      <c r="AH159" s="267" t="s">
        <v>1579</v>
      </c>
      <c r="AI159" s="267" t="s">
        <v>1248</v>
      </c>
      <c r="AJ159" s="266"/>
      <c r="AK159" s="266"/>
    </row>
    <row r="160" spans="1:37" ht="14.25" customHeight="1">
      <c r="A160" s="326">
        <f t="shared" si="22"/>
        <v>149</v>
      </c>
      <c r="B160" s="325" t="s">
        <v>2260</v>
      </c>
      <c r="C160" s="325" t="s">
        <v>2233</v>
      </c>
      <c r="D160" s="325" t="s">
        <v>2234</v>
      </c>
      <c r="E160" s="325" t="s">
        <v>1573</v>
      </c>
      <c r="F160" s="325" t="s">
        <v>2261</v>
      </c>
      <c r="G160" s="325" t="s">
        <v>2262</v>
      </c>
      <c r="H160" s="325" t="s">
        <v>2263</v>
      </c>
      <c r="I160" s="325" t="s">
        <v>2238</v>
      </c>
      <c r="J160" s="327">
        <v>194441428889</v>
      </c>
      <c r="K160" s="327" t="s">
        <v>1520</v>
      </c>
      <c r="L160" s="328">
        <v>306.49</v>
      </c>
      <c r="M160" s="329">
        <v>306.49</v>
      </c>
      <c r="N160" s="328">
        <v>0</v>
      </c>
      <c r="O160" s="329">
        <v>0</v>
      </c>
      <c r="P160" s="330">
        <v>0</v>
      </c>
      <c r="Q160" s="318" t="s">
        <v>2233</v>
      </c>
      <c r="R160" s="331"/>
      <c r="S160" s="318"/>
      <c r="T160" s="325" t="str">
        <f t="shared" si="23"/>
        <v>W2123A</v>
      </c>
      <c r="U160" s="325" t="str">
        <f t="shared" si="23"/>
        <v>212A</v>
      </c>
      <c r="V160" s="325" t="str">
        <f t="shared" si="24"/>
        <v>GJ</v>
      </c>
      <c r="W160" s="325" t="str">
        <f t="shared" si="25"/>
        <v>HP 212A originele magenta LaserJet tonercartridge</v>
      </c>
      <c r="X160" s="325" t="str">
        <f t="shared" si="26"/>
        <v>HP Color LaserJet Enterprise M555dn/M555x/M554dn, MFP M578dn/M578f, Flow MFP M578c</v>
      </c>
      <c r="Y160" s="327">
        <f t="shared" si="27"/>
        <v>194441428889</v>
      </c>
      <c r="Z160" s="327" t="str">
        <f t="shared" si="27"/>
        <v/>
      </c>
      <c r="AA160" s="328">
        <f t="shared" si="28"/>
        <v>306.49</v>
      </c>
      <c r="AB160" s="329">
        <f t="shared" si="29"/>
        <v>306.49</v>
      </c>
      <c r="AC160" s="330">
        <f t="shared" si="30"/>
        <v>0</v>
      </c>
      <c r="AE160" s="267" t="s">
        <v>1248</v>
      </c>
      <c r="AF160" s="267" t="s">
        <v>1248</v>
      </c>
      <c r="AG160" s="332" t="s">
        <v>1566</v>
      </c>
      <c r="AH160" s="267" t="s">
        <v>1579</v>
      </c>
      <c r="AI160" s="267" t="s">
        <v>1248</v>
      </c>
      <c r="AJ160" s="266"/>
      <c r="AK160" s="266"/>
    </row>
    <row r="161" spans="1:37" ht="14.25" customHeight="1">
      <c r="A161" s="326">
        <f t="shared" si="22"/>
        <v>150</v>
      </c>
      <c r="B161" s="325" t="s">
        <v>2264</v>
      </c>
      <c r="C161" s="325" t="s">
        <v>2240</v>
      </c>
      <c r="D161" s="325" t="s">
        <v>2234</v>
      </c>
      <c r="E161" s="325" t="s">
        <v>1573</v>
      </c>
      <c r="F161" s="325" t="s">
        <v>2265</v>
      </c>
      <c r="G161" s="325" t="s">
        <v>2266</v>
      </c>
      <c r="H161" s="325" t="s">
        <v>2267</v>
      </c>
      <c r="I161" s="325" t="s">
        <v>2238</v>
      </c>
      <c r="J161" s="327">
        <v>194441428926</v>
      </c>
      <c r="K161" s="327" t="s">
        <v>1520</v>
      </c>
      <c r="L161" s="328">
        <v>504.99</v>
      </c>
      <c r="M161" s="329">
        <v>504.99</v>
      </c>
      <c r="N161" s="328">
        <v>0</v>
      </c>
      <c r="O161" s="329">
        <v>0</v>
      </c>
      <c r="P161" s="330">
        <v>0</v>
      </c>
      <c r="Q161" s="318" t="s">
        <v>2240</v>
      </c>
      <c r="R161" s="331"/>
      <c r="S161" s="318"/>
      <c r="T161" s="325" t="str">
        <f t="shared" si="23"/>
        <v>W2123X</v>
      </c>
      <c r="U161" s="325" t="str">
        <f t="shared" si="23"/>
        <v>212X</v>
      </c>
      <c r="V161" s="325" t="str">
        <f t="shared" si="24"/>
        <v>GJ</v>
      </c>
      <c r="W161" s="325" t="str">
        <f t="shared" si="25"/>
        <v>HP 212X originele high-capacity magenta LaserJet tonercartridge</v>
      </c>
      <c r="X161" s="325" t="str">
        <f t="shared" si="26"/>
        <v>HP Color LaserJet Enterprise M555dn/M555x/M554dn, MFP M578dn/M578f, Flow MFP M578c</v>
      </c>
      <c r="Y161" s="327">
        <f t="shared" si="27"/>
        <v>194441428926</v>
      </c>
      <c r="Z161" s="327" t="str">
        <f t="shared" si="27"/>
        <v/>
      </c>
      <c r="AA161" s="328">
        <f t="shared" si="28"/>
        <v>504.99</v>
      </c>
      <c r="AB161" s="329">
        <f t="shared" si="29"/>
        <v>504.99</v>
      </c>
      <c r="AC161" s="330">
        <f t="shared" si="30"/>
        <v>0</v>
      </c>
      <c r="AE161" s="267" t="s">
        <v>1248</v>
      </c>
      <c r="AF161" s="267" t="s">
        <v>1248</v>
      </c>
      <c r="AG161" s="332" t="s">
        <v>1566</v>
      </c>
      <c r="AH161" s="267" t="s">
        <v>1579</v>
      </c>
      <c r="AI161" s="267" t="s">
        <v>1248</v>
      </c>
      <c r="AJ161" s="266"/>
      <c r="AK161" s="266"/>
    </row>
    <row r="162" spans="1:37" ht="14.25" customHeight="1">
      <c r="A162" s="326">
        <f t="shared" si="22"/>
        <v>151</v>
      </c>
      <c r="B162" s="325" t="s">
        <v>2268</v>
      </c>
      <c r="C162" s="325" t="s">
        <v>2269</v>
      </c>
      <c r="D162" s="325" t="s">
        <v>2269</v>
      </c>
      <c r="E162" s="325" t="s">
        <v>1573</v>
      </c>
      <c r="F162" s="325" t="s">
        <v>2270</v>
      </c>
      <c r="G162" s="325" t="s">
        <v>2270</v>
      </c>
      <c r="H162" s="325" t="s">
        <v>2270</v>
      </c>
      <c r="I162" s="325" t="s">
        <v>1520</v>
      </c>
      <c r="J162" s="327">
        <v>193808760259</v>
      </c>
      <c r="K162" s="327" t="s">
        <v>1520</v>
      </c>
      <c r="L162" s="328">
        <v>115.99</v>
      </c>
      <c r="M162" s="329">
        <v>0</v>
      </c>
      <c r="N162" s="328">
        <v>0</v>
      </c>
      <c r="O162" s="329">
        <v>0</v>
      </c>
      <c r="P162" s="330" t="s">
        <v>2271</v>
      </c>
      <c r="Q162" s="318" t="s">
        <v>2269</v>
      </c>
      <c r="R162" s="331"/>
      <c r="S162" s="318"/>
      <c r="T162" s="325" t="str">
        <f t="shared" si="23"/>
        <v>W2200A</v>
      </c>
      <c r="U162" s="325" t="str">
        <f t="shared" si="23"/>
        <v>220</v>
      </c>
      <c r="V162" s="325" t="str">
        <f t="shared" si="24"/>
        <v>GJ</v>
      </c>
      <c r="W162" s="325" t="str">
        <f t="shared" si="25"/>
        <v>HP 220A Black Original LaserJet Toner Cartridge</v>
      </c>
      <c r="X162" s="325" t="str">
        <f t="shared" si="26"/>
        <v/>
      </c>
      <c r="Y162" s="327">
        <f t="shared" si="27"/>
        <v>193808760259</v>
      </c>
      <c r="Z162" s="327" t="str">
        <f t="shared" si="27"/>
        <v/>
      </c>
      <c r="AA162" s="328">
        <f t="shared" si="28"/>
        <v>115.99</v>
      </c>
      <c r="AB162" s="329">
        <f t="shared" si="29"/>
        <v>0</v>
      </c>
      <c r="AC162" s="330" t="str">
        <f t="shared" si="30"/>
        <v>0.0%</v>
      </c>
      <c r="AE162" s="267" t="s">
        <v>1248</v>
      </c>
      <c r="AF162" s="267" t="s">
        <v>1248</v>
      </c>
      <c r="AG162" s="332" t="s">
        <v>1566</v>
      </c>
      <c r="AH162" s="267" t="s">
        <v>2191</v>
      </c>
      <c r="AI162" s="267" t="s">
        <v>1248</v>
      </c>
      <c r="AJ162" s="266"/>
      <c r="AK162" s="266"/>
    </row>
    <row r="163" spans="1:37" ht="14.25" customHeight="1">
      <c r="A163" s="326">
        <f t="shared" si="22"/>
        <v>152</v>
      </c>
      <c r="B163" s="325" t="s">
        <v>2272</v>
      </c>
      <c r="C163" s="325" t="s">
        <v>2269</v>
      </c>
      <c r="D163" s="325" t="s">
        <v>2269</v>
      </c>
      <c r="E163" s="325" t="s">
        <v>1573</v>
      </c>
      <c r="F163" s="325" t="s">
        <v>2273</v>
      </c>
      <c r="G163" s="325" t="s">
        <v>2273</v>
      </c>
      <c r="H163" s="325" t="s">
        <v>2273</v>
      </c>
      <c r="I163" s="325" t="s">
        <v>1520</v>
      </c>
      <c r="J163" s="327">
        <v>193808760297</v>
      </c>
      <c r="K163" s="327" t="s">
        <v>1520</v>
      </c>
      <c r="L163" s="328">
        <v>229.49</v>
      </c>
      <c r="M163" s="329">
        <v>0</v>
      </c>
      <c r="N163" s="328">
        <v>0</v>
      </c>
      <c r="O163" s="329">
        <v>0</v>
      </c>
      <c r="P163" s="330" t="s">
        <v>2271</v>
      </c>
      <c r="Q163" s="318" t="s">
        <v>2269</v>
      </c>
      <c r="R163" s="331"/>
      <c r="S163" s="318"/>
      <c r="T163" s="325" t="str">
        <f t="shared" si="23"/>
        <v>W2200X</v>
      </c>
      <c r="U163" s="325" t="str">
        <f t="shared" si="23"/>
        <v>220</v>
      </c>
      <c r="V163" s="325" t="str">
        <f t="shared" si="24"/>
        <v>GJ</v>
      </c>
      <c r="W163" s="325" t="str">
        <f t="shared" si="25"/>
        <v>HP 220X Black Original LaserJet Toner Cartridge</v>
      </c>
      <c r="X163" s="325" t="str">
        <f t="shared" si="26"/>
        <v/>
      </c>
      <c r="Y163" s="327">
        <f t="shared" si="27"/>
        <v>193808760297</v>
      </c>
      <c r="Z163" s="327" t="str">
        <f t="shared" si="27"/>
        <v/>
      </c>
      <c r="AA163" s="328">
        <f t="shared" si="28"/>
        <v>229.49</v>
      </c>
      <c r="AB163" s="329">
        <f t="shared" si="29"/>
        <v>0</v>
      </c>
      <c r="AC163" s="330" t="str">
        <f t="shared" si="30"/>
        <v>0.0%</v>
      </c>
      <c r="AE163" s="267" t="s">
        <v>1248</v>
      </c>
      <c r="AF163" s="267" t="s">
        <v>1248</v>
      </c>
      <c r="AG163" s="332" t="s">
        <v>1566</v>
      </c>
      <c r="AH163" s="267" t="s">
        <v>2191</v>
      </c>
      <c r="AI163" s="267" t="s">
        <v>1248</v>
      </c>
      <c r="AJ163" s="266"/>
      <c r="AK163" s="266"/>
    </row>
    <row r="164" spans="1:37" ht="14.25" customHeight="1">
      <c r="A164" s="326">
        <f t="shared" si="22"/>
        <v>153</v>
      </c>
      <c r="B164" s="325" t="s">
        <v>2274</v>
      </c>
      <c r="C164" s="325" t="s">
        <v>2269</v>
      </c>
      <c r="D164" s="325" t="s">
        <v>2269</v>
      </c>
      <c r="E164" s="325" t="s">
        <v>1573</v>
      </c>
      <c r="F164" s="325" t="s">
        <v>2275</v>
      </c>
      <c r="G164" s="325" t="s">
        <v>2275</v>
      </c>
      <c r="H164" s="325" t="s">
        <v>2275</v>
      </c>
      <c r="I164" s="325" t="s">
        <v>1520</v>
      </c>
      <c r="J164" s="327">
        <v>193808760266</v>
      </c>
      <c r="K164" s="327" t="s">
        <v>1520</v>
      </c>
      <c r="L164" s="328">
        <v>139.99</v>
      </c>
      <c r="M164" s="329">
        <v>0</v>
      </c>
      <c r="N164" s="328">
        <v>0</v>
      </c>
      <c r="O164" s="329">
        <v>0</v>
      </c>
      <c r="P164" s="330" t="s">
        <v>2271</v>
      </c>
      <c r="Q164" s="318" t="s">
        <v>2269</v>
      </c>
      <c r="R164" s="331"/>
      <c r="S164" s="318"/>
      <c r="T164" s="325" t="str">
        <f t="shared" si="23"/>
        <v>W2201A</v>
      </c>
      <c r="U164" s="325" t="str">
        <f t="shared" si="23"/>
        <v>220</v>
      </c>
      <c r="V164" s="325" t="str">
        <f t="shared" si="24"/>
        <v>GJ</v>
      </c>
      <c r="W164" s="325" t="str">
        <f t="shared" si="25"/>
        <v>HP 220A Cyan Original LaserJet Toner Cartridge</v>
      </c>
      <c r="X164" s="325" t="str">
        <f t="shared" si="26"/>
        <v/>
      </c>
      <c r="Y164" s="327">
        <f t="shared" si="27"/>
        <v>193808760266</v>
      </c>
      <c r="Z164" s="327" t="str">
        <f t="shared" si="27"/>
        <v/>
      </c>
      <c r="AA164" s="328">
        <f t="shared" si="28"/>
        <v>139.99</v>
      </c>
      <c r="AB164" s="329">
        <f t="shared" si="29"/>
        <v>0</v>
      </c>
      <c r="AC164" s="330" t="str">
        <f t="shared" si="30"/>
        <v>0.0%</v>
      </c>
      <c r="AE164" s="267" t="s">
        <v>1248</v>
      </c>
      <c r="AF164" s="267" t="s">
        <v>1248</v>
      </c>
      <c r="AG164" s="332" t="s">
        <v>1566</v>
      </c>
      <c r="AH164" s="267" t="s">
        <v>2191</v>
      </c>
      <c r="AI164" s="267" t="s">
        <v>1248</v>
      </c>
      <c r="AJ164" s="266"/>
      <c r="AK164" s="266"/>
    </row>
    <row r="165" spans="1:37" ht="14.25" customHeight="1">
      <c r="A165" s="326">
        <f t="shared" si="22"/>
        <v>154</v>
      </c>
      <c r="B165" s="325" t="s">
        <v>2276</v>
      </c>
      <c r="C165" s="325" t="s">
        <v>2269</v>
      </c>
      <c r="D165" s="325" t="s">
        <v>2269</v>
      </c>
      <c r="E165" s="325" t="s">
        <v>1573</v>
      </c>
      <c r="F165" s="325" t="s">
        <v>2277</v>
      </c>
      <c r="G165" s="325" t="s">
        <v>2277</v>
      </c>
      <c r="H165" s="325" t="s">
        <v>2277</v>
      </c>
      <c r="I165" s="325" t="s">
        <v>1520</v>
      </c>
      <c r="J165" s="327">
        <v>193808760303</v>
      </c>
      <c r="K165" s="327" t="s">
        <v>1520</v>
      </c>
      <c r="L165" s="328">
        <v>281.99</v>
      </c>
      <c r="M165" s="329">
        <v>0</v>
      </c>
      <c r="N165" s="328">
        <v>0</v>
      </c>
      <c r="O165" s="329">
        <v>0</v>
      </c>
      <c r="P165" s="330" t="s">
        <v>2271</v>
      </c>
      <c r="Q165" s="318" t="s">
        <v>2269</v>
      </c>
      <c r="R165" s="331"/>
      <c r="S165" s="318"/>
      <c r="T165" s="325" t="str">
        <f t="shared" si="23"/>
        <v>W2201X</v>
      </c>
      <c r="U165" s="325" t="str">
        <f t="shared" si="23"/>
        <v>220</v>
      </c>
      <c r="V165" s="325" t="str">
        <f t="shared" si="24"/>
        <v>GJ</v>
      </c>
      <c r="W165" s="325" t="str">
        <f t="shared" si="25"/>
        <v>HP 220X Cyan Original LaserJet Toner Cartridge</v>
      </c>
      <c r="X165" s="325" t="str">
        <f t="shared" si="26"/>
        <v/>
      </c>
      <c r="Y165" s="327">
        <f t="shared" si="27"/>
        <v>193808760303</v>
      </c>
      <c r="Z165" s="327" t="str">
        <f t="shared" si="27"/>
        <v/>
      </c>
      <c r="AA165" s="328">
        <f t="shared" si="28"/>
        <v>281.99</v>
      </c>
      <c r="AB165" s="329">
        <f t="shared" si="29"/>
        <v>0</v>
      </c>
      <c r="AC165" s="330" t="str">
        <f t="shared" si="30"/>
        <v>0.0%</v>
      </c>
      <c r="AE165" s="267" t="s">
        <v>1248</v>
      </c>
      <c r="AF165" s="267" t="s">
        <v>1248</v>
      </c>
      <c r="AG165" s="332" t="s">
        <v>1566</v>
      </c>
      <c r="AH165" s="267" t="s">
        <v>2191</v>
      </c>
      <c r="AI165" s="267" t="s">
        <v>1248</v>
      </c>
      <c r="AJ165" s="266"/>
      <c r="AK165" s="266"/>
    </row>
    <row r="166" spans="1:37" ht="14.25" customHeight="1">
      <c r="A166" s="326">
        <f t="shared" si="22"/>
        <v>155</v>
      </c>
      <c r="B166" s="325" t="s">
        <v>2278</v>
      </c>
      <c r="C166" s="325" t="s">
        <v>2269</v>
      </c>
      <c r="D166" s="325" t="s">
        <v>2269</v>
      </c>
      <c r="E166" s="325" t="s">
        <v>1573</v>
      </c>
      <c r="F166" s="325" t="s">
        <v>2279</v>
      </c>
      <c r="G166" s="325" t="s">
        <v>2279</v>
      </c>
      <c r="H166" s="325" t="s">
        <v>2279</v>
      </c>
      <c r="I166" s="325" t="s">
        <v>1520</v>
      </c>
      <c r="J166" s="327">
        <v>193808760273</v>
      </c>
      <c r="K166" s="327" t="s">
        <v>1520</v>
      </c>
      <c r="L166" s="328">
        <v>139.99</v>
      </c>
      <c r="M166" s="329">
        <v>0</v>
      </c>
      <c r="N166" s="328">
        <v>0</v>
      </c>
      <c r="O166" s="329">
        <v>0</v>
      </c>
      <c r="P166" s="330" t="s">
        <v>2271</v>
      </c>
      <c r="Q166" s="318" t="s">
        <v>2269</v>
      </c>
      <c r="R166" s="331"/>
      <c r="S166" s="318"/>
      <c r="T166" s="325" t="str">
        <f t="shared" si="23"/>
        <v>W2202A</v>
      </c>
      <c r="U166" s="325" t="str">
        <f t="shared" si="23"/>
        <v>220</v>
      </c>
      <c r="V166" s="325" t="str">
        <f t="shared" si="24"/>
        <v>GJ</v>
      </c>
      <c r="W166" s="325" t="str">
        <f t="shared" si="25"/>
        <v>HP 220A Yellow Original LaserJet Toner Cartridge</v>
      </c>
      <c r="X166" s="325" t="str">
        <f t="shared" si="26"/>
        <v/>
      </c>
      <c r="Y166" s="327">
        <f t="shared" si="27"/>
        <v>193808760273</v>
      </c>
      <c r="Z166" s="327" t="str">
        <f t="shared" si="27"/>
        <v/>
      </c>
      <c r="AA166" s="328">
        <f t="shared" si="28"/>
        <v>139.99</v>
      </c>
      <c r="AB166" s="329">
        <f t="shared" si="29"/>
        <v>0</v>
      </c>
      <c r="AC166" s="330" t="str">
        <f t="shared" si="30"/>
        <v>0.0%</v>
      </c>
      <c r="AE166" s="267" t="s">
        <v>1248</v>
      </c>
      <c r="AF166" s="267" t="s">
        <v>1248</v>
      </c>
      <c r="AG166" s="332" t="s">
        <v>1566</v>
      </c>
      <c r="AH166" s="267" t="s">
        <v>2191</v>
      </c>
      <c r="AI166" s="267" t="s">
        <v>1248</v>
      </c>
      <c r="AJ166" s="266"/>
      <c r="AK166" s="266"/>
    </row>
    <row r="167" spans="1:37" ht="14.25" customHeight="1">
      <c r="A167" s="326">
        <f t="shared" si="22"/>
        <v>156</v>
      </c>
      <c r="B167" s="325" t="s">
        <v>2280</v>
      </c>
      <c r="C167" s="325" t="s">
        <v>2269</v>
      </c>
      <c r="D167" s="325" t="s">
        <v>2269</v>
      </c>
      <c r="E167" s="325" t="s">
        <v>1573</v>
      </c>
      <c r="F167" s="325" t="s">
        <v>2281</v>
      </c>
      <c r="G167" s="325" t="s">
        <v>2281</v>
      </c>
      <c r="H167" s="325" t="s">
        <v>2281</v>
      </c>
      <c r="I167" s="325" t="s">
        <v>1520</v>
      </c>
      <c r="J167" s="327">
        <v>193808760310</v>
      </c>
      <c r="K167" s="327" t="s">
        <v>1520</v>
      </c>
      <c r="L167" s="328">
        <v>281.99</v>
      </c>
      <c r="M167" s="329">
        <v>0</v>
      </c>
      <c r="N167" s="328">
        <v>0</v>
      </c>
      <c r="O167" s="329">
        <v>0</v>
      </c>
      <c r="P167" s="330" t="s">
        <v>2271</v>
      </c>
      <c r="Q167" s="318" t="s">
        <v>2269</v>
      </c>
      <c r="R167" s="331"/>
      <c r="S167" s="318"/>
      <c r="T167" s="325" t="str">
        <f t="shared" si="23"/>
        <v>W2202X</v>
      </c>
      <c r="U167" s="325" t="str">
        <f t="shared" si="23"/>
        <v>220</v>
      </c>
      <c r="V167" s="325" t="str">
        <f t="shared" si="24"/>
        <v>GJ</v>
      </c>
      <c r="W167" s="325" t="str">
        <f t="shared" si="25"/>
        <v>HP 220X Yellow Original LaserJet Toner Cartridge</v>
      </c>
      <c r="X167" s="325" t="str">
        <f t="shared" si="26"/>
        <v/>
      </c>
      <c r="Y167" s="327">
        <f t="shared" si="27"/>
        <v>193808760310</v>
      </c>
      <c r="Z167" s="327" t="str">
        <f t="shared" si="27"/>
        <v/>
      </c>
      <c r="AA167" s="328">
        <f t="shared" si="28"/>
        <v>281.99</v>
      </c>
      <c r="AB167" s="329">
        <f t="shared" si="29"/>
        <v>0</v>
      </c>
      <c r="AC167" s="330" t="str">
        <f t="shared" si="30"/>
        <v>0.0%</v>
      </c>
      <c r="AE167" s="267" t="s">
        <v>1248</v>
      </c>
      <c r="AF167" s="267" t="s">
        <v>1248</v>
      </c>
      <c r="AG167" s="332" t="s">
        <v>1566</v>
      </c>
      <c r="AH167" s="267" t="s">
        <v>2191</v>
      </c>
      <c r="AI167" s="267" t="s">
        <v>1248</v>
      </c>
      <c r="AJ167" s="266"/>
      <c r="AK167" s="266"/>
    </row>
    <row r="168" spans="1:37" ht="14.25" customHeight="1">
      <c r="A168" s="326">
        <f t="shared" si="22"/>
        <v>157</v>
      </c>
      <c r="B168" s="325" t="s">
        <v>2282</v>
      </c>
      <c r="C168" s="325" t="s">
        <v>2269</v>
      </c>
      <c r="D168" s="325" t="s">
        <v>2269</v>
      </c>
      <c r="E168" s="325" t="s">
        <v>1573</v>
      </c>
      <c r="F168" s="325" t="s">
        <v>2283</v>
      </c>
      <c r="G168" s="325" t="s">
        <v>2283</v>
      </c>
      <c r="H168" s="325" t="s">
        <v>2283</v>
      </c>
      <c r="I168" s="325" t="s">
        <v>1520</v>
      </c>
      <c r="J168" s="327">
        <v>193808760280</v>
      </c>
      <c r="K168" s="327" t="s">
        <v>1520</v>
      </c>
      <c r="L168" s="328">
        <v>139.99</v>
      </c>
      <c r="M168" s="329">
        <v>0</v>
      </c>
      <c r="N168" s="328">
        <v>0</v>
      </c>
      <c r="O168" s="329">
        <v>0</v>
      </c>
      <c r="P168" s="330" t="s">
        <v>2271</v>
      </c>
      <c r="Q168" s="318" t="s">
        <v>2269</v>
      </c>
      <c r="R168" s="331"/>
      <c r="S168" s="318"/>
      <c r="T168" s="325" t="str">
        <f t="shared" si="23"/>
        <v>W2203A</v>
      </c>
      <c r="U168" s="325" t="str">
        <f t="shared" si="23"/>
        <v>220</v>
      </c>
      <c r="V168" s="325" t="str">
        <f t="shared" si="24"/>
        <v>GJ</v>
      </c>
      <c r="W168" s="325" t="str">
        <f t="shared" si="25"/>
        <v>HP 220A Magenta Original LaserJet Toner Cartridge</v>
      </c>
      <c r="X168" s="325" t="str">
        <f t="shared" si="26"/>
        <v/>
      </c>
      <c r="Y168" s="327">
        <f t="shared" si="27"/>
        <v>193808760280</v>
      </c>
      <c r="Z168" s="327" t="str">
        <f t="shared" si="27"/>
        <v/>
      </c>
      <c r="AA168" s="328">
        <f t="shared" si="28"/>
        <v>139.99</v>
      </c>
      <c r="AB168" s="329">
        <f t="shared" si="29"/>
        <v>0</v>
      </c>
      <c r="AC168" s="330" t="str">
        <f t="shared" si="30"/>
        <v>0.0%</v>
      </c>
      <c r="AE168" s="267" t="s">
        <v>1248</v>
      </c>
      <c r="AF168" s="267" t="s">
        <v>1248</v>
      </c>
      <c r="AG168" s="332" t="s">
        <v>1566</v>
      </c>
      <c r="AH168" s="267" t="s">
        <v>2191</v>
      </c>
      <c r="AI168" s="267" t="s">
        <v>1248</v>
      </c>
      <c r="AJ168" s="266"/>
      <c r="AK168" s="266"/>
    </row>
    <row r="169" spans="1:37" ht="14.25" customHeight="1">
      <c r="A169" s="326">
        <f t="shared" si="22"/>
        <v>158</v>
      </c>
      <c r="B169" s="325" t="s">
        <v>2284</v>
      </c>
      <c r="C169" s="325" t="s">
        <v>2269</v>
      </c>
      <c r="D169" s="325" t="s">
        <v>2269</v>
      </c>
      <c r="E169" s="325" t="s">
        <v>1573</v>
      </c>
      <c r="F169" s="325" t="s">
        <v>2285</v>
      </c>
      <c r="G169" s="325" t="s">
        <v>2285</v>
      </c>
      <c r="H169" s="325" t="s">
        <v>2285</v>
      </c>
      <c r="I169" s="325" t="s">
        <v>1520</v>
      </c>
      <c r="J169" s="327">
        <v>193808760327</v>
      </c>
      <c r="K169" s="327" t="s">
        <v>1520</v>
      </c>
      <c r="L169" s="328">
        <v>281.99</v>
      </c>
      <c r="M169" s="329">
        <v>0</v>
      </c>
      <c r="N169" s="328">
        <v>0</v>
      </c>
      <c r="O169" s="329">
        <v>0</v>
      </c>
      <c r="P169" s="330" t="s">
        <v>2271</v>
      </c>
      <c r="Q169" s="318" t="s">
        <v>2269</v>
      </c>
      <c r="R169" s="331"/>
      <c r="S169" s="318"/>
      <c r="T169" s="325" t="str">
        <f t="shared" si="23"/>
        <v>W2203X</v>
      </c>
      <c r="U169" s="325" t="str">
        <f t="shared" si="23"/>
        <v>220</v>
      </c>
      <c r="V169" s="325" t="str">
        <f t="shared" si="24"/>
        <v>GJ</v>
      </c>
      <c r="W169" s="325" t="str">
        <f t="shared" si="25"/>
        <v>HP 220X Original Magenta LaserJet Toner Cartridge</v>
      </c>
      <c r="X169" s="325" t="str">
        <f t="shared" si="26"/>
        <v/>
      </c>
      <c r="Y169" s="327">
        <f t="shared" si="27"/>
        <v>193808760327</v>
      </c>
      <c r="Z169" s="327" t="str">
        <f t="shared" si="27"/>
        <v/>
      </c>
      <c r="AA169" s="328">
        <f t="shared" si="28"/>
        <v>281.99</v>
      </c>
      <c r="AB169" s="329">
        <f t="shared" si="29"/>
        <v>0</v>
      </c>
      <c r="AC169" s="330" t="str">
        <f t="shared" si="30"/>
        <v>0.0%</v>
      </c>
      <c r="AE169" s="267" t="s">
        <v>1248</v>
      </c>
      <c r="AF169" s="267" t="s">
        <v>1248</v>
      </c>
      <c r="AG169" s="332" t="s">
        <v>1566</v>
      </c>
      <c r="AH169" s="267" t="s">
        <v>2191</v>
      </c>
      <c r="AI169" s="267" t="s">
        <v>1248</v>
      </c>
      <c r="AJ169" s="266"/>
      <c r="AK169" s="266"/>
    </row>
    <row r="170" spans="1:37" s="317" customFormat="1" ht="14.25" customHeight="1">
      <c r="A170" s="314">
        <f t="shared" si="22"/>
        <v>159</v>
      </c>
      <c r="B170" s="325" t="s">
        <v>2286</v>
      </c>
      <c r="C170" s="325"/>
      <c r="D170" s="325"/>
      <c r="E170" s="325" t="s">
        <v>2286</v>
      </c>
      <c r="F170" s="325"/>
      <c r="G170" s="325"/>
      <c r="H170" s="325"/>
      <c r="I170" s="325"/>
      <c r="J170" s="327"/>
      <c r="K170" s="327"/>
      <c r="L170" s="328"/>
      <c r="M170" s="329"/>
      <c r="N170" s="328"/>
      <c r="O170" s="329"/>
      <c r="P170" s="330"/>
      <c r="Q170" s="318"/>
      <c r="R170" s="331"/>
      <c r="S170" s="318"/>
      <c r="T170" s="325" t="s">
        <v>2286</v>
      </c>
      <c r="U170" s="325"/>
      <c r="V170" s="325"/>
      <c r="W170" s="325"/>
      <c r="X170" s="325"/>
      <c r="Y170" s="327"/>
      <c r="Z170" s="327"/>
      <c r="AA170" s="328"/>
      <c r="AB170" s="329"/>
      <c r="AC170" s="330"/>
      <c r="AE170" s="320"/>
      <c r="AF170" s="320"/>
      <c r="AG170" s="323" t="s">
        <v>1566</v>
      </c>
      <c r="AH170" s="320"/>
      <c r="AI170" s="320"/>
      <c r="AJ170" s="314" t="s">
        <v>1569</v>
      </c>
    </row>
    <row r="171" spans="1:37" ht="14.25" customHeight="1">
      <c r="A171" s="326">
        <f t="shared" si="22"/>
        <v>160</v>
      </c>
      <c r="B171" s="325" t="s">
        <v>2287</v>
      </c>
      <c r="C171" s="325" t="s">
        <v>2288</v>
      </c>
      <c r="D171" s="325" t="s">
        <v>2289</v>
      </c>
      <c r="E171" s="325" t="s">
        <v>2290</v>
      </c>
      <c r="F171" s="325" t="s">
        <v>2291</v>
      </c>
      <c r="G171" s="325" t="s">
        <v>2292</v>
      </c>
      <c r="H171" s="325" t="s">
        <v>2293</v>
      </c>
      <c r="I171" s="325" t="s">
        <v>2294</v>
      </c>
      <c r="J171" s="327">
        <v>889296544623</v>
      </c>
      <c r="K171" s="327" t="s">
        <v>1520</v>
      </c>
      <c r="L171" s="328">
        <v>112.99</v>
      </c>
      <c r="M171" s="329">
        <v>112.99</v>
      </c>
      <c r="N171" s="328">
        <v>0</v>
      </c>
      <c r="O171" s="329">
        <v>0</v>
      </c>
      <c r="P171" s="330">
        <v>0</v>
      </c>
      <c r="Q171" s="318" t="s">
        <v>2288</v>
      </c>
      <c r="R171" s="331"/>
      <c r="S171" s="318"/>
      <c r="T171" s="325" t="str">
        <f t="shared" ref="T171:U202" si="31">B171</f>
        <v>F6T77AE</v>
      </c>
      <c r="U171" s="325" t="str">
        <f t="shared" si="31"/>
        <v>913A</v>
      </c>
      <c r="V171" s="325" t="str">
        <f t="shared" ref="V171:V202" si="32">E171</f>
        <v>K6</v>
      </c>
      <c r="W171" s="325" t="str">
        <f t="shared" ref="W171:W202" si="33">INDEX($B:$H,MATCH($T171,$B:$B,0),MATCH($U$9,$B$14:$H$14,0))</f>
        <v>HP 913A originele cyaan PageWide cartridge</v>
      </c>
      <c r="X171" s="325" t="str">
        <f t="shared" ref="X171:X202" si="34">VLOOKUP($T171,$B:$I,8,0)</f>
        <v>HP PageWide Pro 352dn, MFP 377dn</v>
      </c>
      <c r="Y171" s="327">
        <f t="shared" ref="Y171:Z202" si="35">J171</f>
        <v>889296544623</v>
      </c>
      <c r="Z171" s="327" t="str">
        <f t="shared" si="35"/>
        <v/>
      </c>
      <c r="AA171" s="328">
        <f t="shared" ref="AA171:AA202" si="36">INDEX($B:$P,MATCH($T171,$B:$B,0),MATCH($U$10,$B$11:$P$11,0))</f>
        <v>112.99</v>
      </c>
      <c r="AB171" s="329">
        <f t="shared" ref="AB171:AB202" si="37">INDEX($B:$P,MATCH($T171,$B:$B,0),MATCH($U$10&amp;2,$B$11:$P$11,0))</f>
        <v>112.99</v>
      </c>
      <c r="AC171" s="330">
        <f t="shared" ref="AC171:AC202" si="38">IFERROR(IF($AA171=0,"n/a",$AA171/$AB171-1),"0.0%")</f>
        <v>0</v>
      </c>
      <c r="AE171" s="267" t="s">
        <v>1248</v>
      </c>
      <c r="AF171" s="267" t="s">
        <v>1248</v>
      </c>
      <c r="AG171" s="332" t="s">
        <v>1566</v>
      </c>
      <c r="AH171" s="267" t="s">
        <v>1579</v>
      </c>
      <c r="AI171" s="267" t="s">
        <v>1248</v>
      </c>
      <c r="AK171" s="266"/>
    </row>
    <row r="172" spans="1:37" ht="14.25" customHeight="1">
      <c r="A172" s="326">
        <f t="shared" si="22"/>
        <v>161</v>
      </c>
      <c r="B172" s="325" t="s">
        <v>2295</v>
      </c>
      <c r="C172" s="325" t="s">
        <v>2288</v>
      </c>
      <c r="D172" s="325" t="s">
        <v>2289</v>
      </c>
      <c r="E172" s="325" t="s">
        <v>2290</v>
      </c>
      <c r="F172" s="325" t="s">
        <v>2296</v>
      </c>
      <c r="G172" s="325" t="s">
        <v>2297</v>
      </c>
      <c r="H172" s="325" t="s">
        <v>2298</v>
      </c>
      <c r="I172" s="325" t="s">
        <v>2294</v>
      </c>
      <c r="J172" s="327">
        <v>889296544630</v>
      </c>
      <c r="K172" s="327" t="s">
        <v>1520</v>
      </c>
      <c r="L172" s="328">
        <v>112.99</v>
      </c>
      <c r="M172" s="329">
        <v>112.99</v>
      </c>
      <c r="N172" s="328">
        <v>0</v>
      </c>
      <c r="O172" s="329">
        <v>0</v>
      </c>
      <c r="P172" s="330">
        <v>0</v>
      </c>
      <c r="Q172" s="318" t="s">
        <v>2288</v>
      </c>
      <c r="R172" s="331"/>
      <c r="S172" s="318"/>
      <c r="T172" s="325" t="str">
        <f t="shared" si="31"/>
        <v>F6T78AE</v>
      </c>
      <c r="U172" s="325" t="str">
        <f t="shared" si="31"/>
        <v>913A</v>
      </c>
      <c r="V172" s="325" t="str">
        <f t="shared" si="32"/>
        <v>K6</v>
      </c>
      <c r="W172" s="325" t="str">
        <f t="shared" si="33"/>
        <v>HP 913A originele magenta PageWide cartridge</v>
      </c>
      <c r="X172" s="325" t="str">
        <f t="shared" si="34"/>
        <v>HP PageWide Pro 352dn, MFP 377dn</v>
      </c>
      <c r="Y172" s="327">
        <f t="shared" si="35"/>
        <v>889296544630</v>
      </c>
      <c r="Z172" s="327" t="str">
        <f t="shared" si="35"/>
        <v/>
      </c>
      <c r="AA172" s="328">
        <f t="shared" si="36"/>
        <v>112.99</v>
      </c>
      <c r="AB172" s="329">
        <f t="shared" si="37"/>
        <v>112.99</v>
      </c>
      <c r="AC172" s="330">
        <f t="shared" si="38"/>
        <v>0</v>
      </c>
      <c r="AE172" s="267" t="s">
        <v>1248</v>
      </c>
      <c r="AF172" s="267" t="s">
        <v>1248</v>
      </c>
      <c r="AG172" s="332" t="s">
        <v>1566</v>
      </c>
      <c r="AH172" s="267" t="s">
        <v>1579</v>
      </c>
      <c r="AI172" s="267" t="s">
        <v>1248</v>
      </c>
      <c r="AK172" s="266"/>
    </row>
    <row r="173" spans="1:37" ht="14.25" customHeight="1">
      <c r="A173" s="326">
        <f t="shared" si="22"/>
        <v>162</v>
      </c>
      <c r="B173" s="325" t="s">
        <v>2299</v>
      </c>
      <c r="C173" s="325" t="s">
        <v>2288</v>
      </c>
      <c r="D173" s="325" t="s">
        <v>2289</v>
      </c>
      <c r="E173" s="325" t="s">
        <v>2290</v>
      </c>
      <c r="F173" s="325" t="s">
        <v>2300</v>
      </c>
      <c r="G173" s="325" t="s">
        <v>2301</v>
      </c>
      <c r="H173" s="325" t="s">
        <v>2302</v>
      </c>
      <c r="I173" s="325" t="s">
        <v>2303</v>
      </c>
      <c r="J173" s="327">
        <v>889296544647</v>
      </c>
      <c r="K173" s="327" t="s">
        <v>1520</v>
      </c>
      <c r="L173" s="328">
        <v>112.99</v>
      </c>
      <c r="M173" s="329">
        <v>112.99</v>
      </c>
      <c r="N173" s="328">
        <v>0</v>
      </c>
      <c r="O173" s="329">
        <v>0</v>
      </c>
      <c r="P173" s="330">
        <v>0</v>
      </c>
      <c r="Q173" s="318" t="s">
        <v>2288</v>
      </c>
      <c r="R173" s="331"/>
      <c r="S173" s="318"/>
      <c r="T173" s="325" t="str">
        <f t="shared" si="31"/>
        <v>F6T79AE</v>
      </c>
      <c r="U173" s="325" t="str">
        <f t="shared" si="31"/>
        <v>913A</v>
      </c>
      <c r="V173" s="325" t="str">
        <f t="shared" si="32"/>
        <v>K6</v>
      </c>
      <c r="W173" s="325" t="str">
        <f t="shared" si="33"/>
        <v>HP 913A originele gele PageWide cartridge</v>
      </c>
      <c r="X173" s="325" t="str">
        <f t="shared" si="34"/>
        <v>HP PageWide Pro 352dn, HP PageWide Pro MFP 377dn</v>
      </c>
      <c r="Y173" s="327">
        <f t="shared" si="35"/>
        <v>889296544647</v>
      </c>
      <c r="Z173" s="327" t="str">
        <f t="shared" si="35"/>
        <v/>
      </c>
      <c r="AA173" s="328">
        <f t="shared" si="36"/>
        <v>112.99</v>
      </c>
      <c r="AB173" s="329">
        <f t="shared" si="37"/>
        <v>112.99</v>
      </c>
      <c r="AC173" s="330">
        <f t="shared" si="38"/>
        <v>0</v>
      </c>
      <c r="AE173" s="267" t="s">
        <v>1248</v>
      </c>
      <c r="AF173" s="267" t="s">
        <v>1248</v>
      </c>
      <c r="AG173" s="332" t="s">
        <v>1566</v>
      </c>
      <c r="AH173" s="267" t="s">
        <v>1579</v>
      </c>
      <c r="AI173" s="267" t="s">
        <v>1248</v>
      </c>
      <c r="AK173" s="266"/>
    </row>
    <row r="174" spans="1:37" ht="14.25" customHeight="1">
      <c r="A174" s="326">
        <f t="shared" si="22"/>
        <v>163</v>
      </c>
      <c r="B174" s="325" t="s">
        <v>2304</v>
      </c>
      <c r="C174" s="325" t="s">
        <v>2288</v>
      </c>
      <c r="D174" s="325" t="s">
        <v>2289</v>
      </c>
      <c r="E174" s="325" t="s">
        <v>2290</v>
      </c>
      <c r="F174" s="325" t="s">
        <v>2305</v>
      </c>
      <c r="G174" s="325" t="s">
        <v>2306</v>
      </c>
      <c r="H174" s="325" t="s">
        <v>2307</v>
      </c>
      <c r="I174" s="325" t="s">
        <v>2294</v>
      </c>
      <c r="J174" s="327">
        <v>889296544654</v>
      </c>
      <c r="K174" s="327" t="s">
        <v>1520</v>
      </c>
      <c r="L174" s="328">
        <v>109.99</v>
      </c>
      <c r="M174" s="329">
        <v>109.99</v>
      </c>
      <c r="N174" s="328">
        <v>0</v>
      </c>
      <c r="O174" s="329">
        <v>0</v>
      </c>
      <c r="P174" s="330">
        <v>0</v>
      </c>
      <c r="Q174" s="318" t="s">
        <v>2288</v>
      </c>
      <c r="R174" s="331"/>
      <c r="S174" s="318"/>
      <c r="T174" s="325" t="str">
        <f t="shared" si="31"/>
        <v>L0R95AE</v>
      </c>
      <c r="U174" s="325" t="str">
        <f t="shared" si="31"/>
        <v>913A</v>
      </c>
      <c r="V174" s="325" t="str">
        <f t="shared" si="32"/>
        <v>K6</v>
      </c>
      <c r="W174" s="325" t="str">
        <f t="shared" si="33"/>
        <v>HP 913A originele zwarte PageWide cartridge</v>
      </c>
      <c r="X174" s="325" t="str">
        <f t="shared" si="34"/>
        <v>HP PageWide Pro 352dn, MFP 377dn</v>
      </c>
      <c r="Y174" s="327">
        <f t="shared" si="35"/>
        <v>889296544654</v>
      </c>
      <c r="Z174" s="327" t="str">
        <f t="shared" si="35"/>
        <v/>
      </c>
      <c r="AA174" s="328">
        <f t="shared" si="36"/>
        <v>109.99</v>
      </c>
      <c r="AB174" s="329">
        <f t="shared" si="37"/>
        <v>109.99</v>
      </c>
      <c r="AC174" s="330">
        <f t="shared" si="38"/>
        <v>0</v>
      </c>
      <c r="AE174" s="267" t="s">
        <v>1248</v>
      </c>
      <c r="AF174" s="267" t="s">
        <v>1248</v>
      </c>
      <c r="AG174" s="332" t="s">
        <v>1566</v>
      </c>
      <c r="AH174" s="267" t="s">
        <v>1579</v>
      </c>
      <c r="AI174" s="267" t="s">
        <v>1248</v>
      </c>
      <c r="AK174" s="266"/>
    </row>
    <row r="175" spans="1:37" ht="14.25" customHeight="1">
      <c r="A175" s="326">
        <f t="shared" si="22"/>
        <v>164</v>
      </c>
      <c r="B175" s="325" t="s">
        <v>2308</v>
      </c>
      <c r="C175" s="325" t="s">
        <v>2309</v>
      </c>
      <c r="D175" s="325" t="s">
        <v>2309</v>
      </c>
      <c r="E175" s="325" t="s">
        <v>2290</v>
      </c>
      <c r="F175" s="325" t="s">
        <v>2310</v>
      </c>
      <c r="G175" s="325" t="s">
        <v>2311</v>
      </c>
      <c r="H175" s="325" t="s">
        <v>2312</v>
      </c>
      <c r="I175" s="325" t="s">
        <v>2313</v>
      </c>
      <c r="J175" s="327">
        <v>886112877286</v>
      </c>
      <c r="K175" s="327" t="s">
        <v>1520</v>
      </c>
      <c r="L175" s="328">
        <v>99.99</v>
      </c>
      <c r="M175" s="329">
        <v>99.99</v>
      </c>
      <c r="N175" s="328">
        <v>0</v>
      </c>
      <c r="O175" s="329">
        <v>0</v>
      </c>
      <c r="P175" s="330">
        <v>0</v>
      </c>
      <c r="Q175" s="318" t="s">
        <v>2309</v>
      </c>
      <c r="R175" s="331"/>
      <c r="S175" s="318"/>
      <c r="T175" s="325" t="str">
        <f t="shared" si="31"/>
        <v>CN621AE</v>
      </c>
      <c r="U175" s="325" t="str">
        <f t="shared" si="31"/>
        <v>970</v>
      </c>
      <c r="V175" s="325" t="str">
        <f t="shared" si="32"/>
        <v>K6</v>
      </c>
      <c r="W175" s="325" t="str">
        <f t="shared" si="33"/>
        <v>HP 970 originele zwarte inktcartridge</v>
      </c>
      <c r="X175" s="325" t="str">
        <f t="shared" si="34"/>
        <v>HP Officejet Pro 
X451, X551 DW Printer
HP Officejet Pro 
X476,  X576 DW MFP</v>
      </c>
      <c r="Y175" s="327">
        <f t="shared" si="35"/>
        <v>886112877286</v>
      </c>
      <c r="Z175" s="327" t="str">
        <f t="shared" si="35"/>
        <v/>
      </c>
      <c r="AA175" s="328">
        <f t="shared" si="36"/>
        <v>99.99</v>
      </c>
      <c r="AB175" s="329">
        <f t="shared" si="37"/>
        <v>99.99</v>
      </c>
      <c r="AC175" s="330">
        <f t="shared" si="38"/>
        <v>0</v>
      </c>
      <c r="AE175" s="267" t="s">
        <v>1248</v>
      </c>
      <c r="AF175" s="267" t="s">
        <v>1248</v>
      </c>
      <c r="AG175" s="332" t="s">
        <v>1566</v>
      </c>
      <c r="AH175" s="267" t="s">
        <v>1579</v>
      </c>
      <c r="AI175" s="267" t="s">
        <v>1248</v>
      </c>
      <c r="AK175" s="266"/>
    </row>
    <row r="176" spans="1:37" ht="14.25" customHeight="1">
      <c r="A176" s="326">
        <f t="shared" si="22"/>
        <v>165</v>
      </c>
      <c r="B176" s="325" t="s">
        <v>2314</v>
      </c>
      <c r="C176" s="325" t="s">
        <v>2315</v>
      </c>
      <c r="D176" s="325" t="s">
        <v>2309</v>
      </c>
      <c r="E176" s="325" t="s">
        <v>2290</v>
      </c>
      <c r="F176" s="325" t="s">
        <v>2316</v>
      </c>
      <c r="G176" s="325" t="s">
        <v>2317</v>
      </c>
      <c r="H176" s="325" t="s">
        <v>2318</v>
      </c>
      <c r="I176" s="325" t="s">
        <v>2313</v>
      </c>
      <c r="J176" s="327">
        <v>886112877361</v>
      </c>
      <c r="K176" s="327" t="s">
        <v>1520</v>
      </c>
      <c r="L176" s="328">
        <v>151.99</v>
      </c>
      <c r="M176" s="329">
        <v>151.99</v>
      </c>
      <c r="N176" s="328">
        <v>0</v>
      </c>
      <c r="O176" s="329">
        <v>0</v>
      </c>
      <c r="P176" s="330">
        <v>0</v>
      </c>
      <c r="Q176" s="318" t="s">
        <v>2315</v>
      </c>
      <c r="R176" s="331"/>
      <c r="S176" s="318"/>
      <c r="T176" s="325" t="str">
        <f t="shared" si="31"/>
        <v>CN625AE</v>
      </c>
      <c r="U176" s="325" t="str">
        <f t="shared" si="31"/>
        <v>970XL</v>
      </c>
      <c r="V176" s="325" t="str">
        <f t="shared" si="32"/>
        <v>K6</v>
      </c>
      <c r="W176" s="325" t="str">
        <f t="shared" si="33"/>
        <v>HP 970XL originele high-capacity zwarte inktcartridge</v>
      </c>
      <c r="X176" s="325" t="str">
        <f t="shared" si="34"/>
        <v>HP Officejet Pro 
X451, X551 DW Printer
HP Officejet Pro 
X476,  X576 DW MFP</v>
      </c>
      <c r="Y176" s="327">
        <f t="shared" si="35"/>
        <v>886112877361</v>
      </c>
      <c r="Z176" s="327" t="str">
        <f t="shared" si="35"/>
        <v/>
      </c>
      <c r="AA176" s="328">
        <f t="shared" si="36"/>
        <v>151.99</v>
      </c>
      <c r="AB176" s="329">
        <f t="shared" si="37"/>
        <v>151.99</v>
      </c>
      <c r="AC176" s="330">
        <f t="shared" si="38"/>
        <v>0</v>
      </c>
      <c r="AE176" s="267" t="s">
        <v>1248</v>
      </c>
      <c r="AF176" s="267" t="s">
        <v>1248</v>
      </c>
      <c r="AG176" s="332" t="s">
        <v>1566</v>
      </c>
      <c r="AH176" s="267" t="s">
        <v>1579</v>
      </c>
      <c r="AI176" s="267" t="s">
        <v>1248</v>
      </c>
      <c r="AK176" s="266"/>
    </row>
    <row r="177" spans="1:37" ht="14.25" customHeight="1">
      <c r="A177" s="326">
        <f t="shared" si="22"/>
        <v>166</v>
      </c>
      <c r="B177" s="325" t="s">
        <v>2319</v>
      </c>
      <c r="C177" s="325" t="s">
        <v>2320</v>
      </c>
      <c r="D177" s="325" t="s">
        <v>2320</v>
      </c>
      <c r="E177" s="325" t="s">
        <v>2290</v>
      </c>
      <c r="F177" s="325" t="s">
        <v>2321</v>
      </c>
      <c r="G177" s="325" t="s">
        <v>2322</v>
      </c>
      <c r="H177" s="325" t="s">
        <v>2323</v>
      </c>
      <c r="I177" s="325" t="s">
        <v>2313</v>
      </c>
      <c r="J177" s="327">
        <v>886112877309</v>
      </c>
      <c r="K177" s="327" t="s">
        <v>1520</v>
      </c>
      <c r="L177" s="328">
        <v>99.99</v>
      </c>
      <c r="M177" s="329">
        <v>99.99</v>
      </c>
      <c r="N177" s="328">
        <v>0</v>
      </c>
      <c r="O177" s="329">
        <v>0</v>
      </c>
      <c r="P177" s="330">
        <v>0</v>
      </c>
      <c r="Q177" s="318" t="s">
        <v>2320</v>
      </c>
      <c r="R177" s="331"/>
      <c r="S177" s="318"/>
      <c r="T177" s="325" t="str">
        <f t="shared" si="31"/>
        <v>CN622AE</v>
      </c>
      <c r="U177" s="325" t="str">
        <f t="shared" si="31"/>
        <v>971</v>
      </c>
      <c r="V177" s="325" t="str">
        <f t="shared" si="32"/>
        <v>K6</v>
      </c>
      <c r="W177" s="325" t="str">
        <f t="shared" si="33"/>
        <v>HP 971 originele cyaan inktcartridge</v>
      </c>
      <c r="X177" s="325" t="str">
        <f t="shared" si="34"/>
        <v>HP Officejet Pro 
X451, X551 DW Printer
HP Officejet Pro 
X476,  X576 DW MFP</v>
      </c>
      <c r="Y177" s="327">
        <f t="shared" si="35"/>
        <v>886112877309</v>
      </c>
      <c r="Z177" s="327" t="str">
        <f t="shared" si="35"/>
        <v/>
      </c>
      <c r="AA177" s="328">
        <f t="shared" si="36"/>
        <v>99.99</v>
      </c>
      <c r="AB177" s="329">
        <f t="shared" si="37"/>
        <v>99.99</v>
      </c>
      <c r="AC177" s="330">
        <f t="shared" si="38"/>
        <v>0</v>
      </c>
      <c r="AE177" s="267" t="s">
        <v>1248</v>
      </c>
      <c r="AF177" s="267" t="s">
        <v>1248</v>
      </c>
      <c r="AG177" s="332" t="s">
        <v>1566</v>
      </c>
      <c r="AH177" s="267" t="s">
        <v>1579</v>
      </c>
      <c r="AI177" s="267" t="s">
        <v>1248</v>
      </c>
      <c r="AK177" s="266"/>
    </row>
    <row r="178" spans="1:37" ht="14.25" customHeight="1">
      <c r="A178" s="326">
        <f t="shared" si="22"/>
        <v>167</v>
      </c>
      <c r="B178" s="325" t="s">
        <v>2324</v>
      </c>
      <c r="C178" s="325" t="s">
        <v>2320</v>
      </c>
      <c r="D178" s="325" t="s">
        <v>2320</v>
      </c>
      <c r="E178" s="325" t="s">
        <v>2290</v>
      </c>
      <c r="F178" s="325" t="s">
        <v>2325</v>
      </c>
      <c r="G178" s="325" t="s">
        <v>2326</v>
      </c>
      <c r="H178" s="325" t="s">
        <v>2327</v>
      </c>
      <c r="I178" s="325" t="s">
        <v>2313</v>
      </c>
      <c r="J178" s="327">
        <v>886112877323</v>
      </c>
      <c r="K178" s="327" t="s">
        <v>1520</v>
      </c>
      <c r="L178" s="328">
        <v>99.99</v>
      </c>
      <c r="M178" s="329">
        <v>99.99</v>
      </c>
      <c r="N178" s="328">
        <v>0</v>
      </c>
      <c r="O178" s="329">
        <v>0</v>
      </c>
      <c r="P178" s="330">
        <v>0</v>
      </c>
      <c r="Q178" s="318" t="s">
        <v>2320</v>
      </c>
      <c r="R178" s="331"/>
      <c r="S178" s="318"/>
      <c r="T178" s="325" t="str">
        <f t="shared" si="31"/>
        <v>CN623AE</v>
      </c>
      <c r="U178" s="325" t="str">
        <f t="shared" si="31"/>
        <v>971</v>
      </c>
      <c r="V178" s="325" t="str">
        <f t="shared" si="32"/>
        <v>K6</v>
      </c>
      <c r="W178" s="325" t="str">
        <f t="shared" si="33"/>
        <v>HP 971 originele magenta inktcartridge</v>
      </c>
      <c r="X178" s="325" t="str">
        <f t="shared" si="34"/>
        <v>HP Officejet Pro 
X451, X551 DW Printer
HP Officejet Pro 
X476,  X576 DW MFP</v>
      </c>
      <c r="Y178" s="327">
        <f t="shared" si="35"/>
        <v>886112877323</v>
      </c>
      <c r="Z178" s="327" t="str">
        <f t="shared" si="35"/>
        <v/>
      </c>
      <c r="AA178" s="328">
        <f t="shared" si="36"/>
        <v>99.99</v>
      </c>
      <c r="AB178" s="329">
        <f t="shared" si="37"/>
        <v>99.99</v>
      </c>
      <c r="AC178" s="330">
        <f t="shared" si="38"/>
        <v>0</v>
      </c>
      <c r="AE178" s="267" t="s">
        <v>1248</v>
      </c>
      <c r="AF178" s="267" t="s">
        <v>1248</v>
      </c>
      <c r="AG178" s="332" t="s">
        <v>1566</v>
      </c>
      <c r="AH178" s="267" t="s">
        <v>1579</v>
      </c>
      <c r="AI178" s="267" t="s">
        <v>1248</v>
      </c>
      <c r="AK178" s="266"/>
    </row>
    <row r="179" spans="1:37" ht="14.25" customHeight="1">
      <c r="A179" s="326">
        <f t="shared" si="22"/>
        <v>168</v>
      </c>
      <c r="B179" s="325" t="s">
        <v>2328</v>
      </c>
      <c r="C179" s="325" t="s">
        <v>2320</v>
      </c>
      <c r="D179" s="325" t="s">
        <v>2320</v>
      </c>
      <c r="E179" s="325" t="s">
        <v>2290</v>
      </c>
      <c r="F179" s="325" t="s">
        <v>2329</v>
      </c>
      <c r="G179" s="325" t="s">
        <v>2330</v>
      </c>
      <c r="H179" s="325" t="s">
        <v>2331</v>
      </c>
      <c r="I179" s="325" t="s">
        <v>2313</v>
      </c>
      <c r="J179" s="327">
        <v>886112877347</v>
      </c>
      <c r="K179" s="327" t="s">
        <v>1520</v>
      </c>
      <c r="L179" s="328">
        <v>99.99</v>
      </c>
      <c r="M179" s="329">
        <v>99.99</v>
      </c>
      <c r="N179" s="328">
        <v>0</v>
      </c>
      <c r="O179" s="329">
        <v>0</v>
      </c>
      <c r="P179" s="330">
        <v>0</v>
      </c>
      <c r="Q179" s="318" t="s">
        <v>2320</v>
      </c>
      <c r="R179" s="331"/>
      <c r="S179" s="318"/>
      <c r="T179" s="325" t="str">
        <f t="shared" si="31"/>
        <v>CN624AE</v>
      </c>
      <c r="U179" s="325" t="str">
        <f t="shared" si="31"/>
        <v>971</v>
      </c>
      <c r="V179" s="325" t="str">
        <f t="shared" si="32"/>
        <v>K6</v>
      </c>
      <c r="W179" s="325" t="str">
        <f t="shared" si="33"/>
        <v>HP 971 originele gele inktcartridge</v>
      </c>
      <c r="X179" s="325" t="str">
        <f t="shared" si="34"/>
        <v>HP Officejet Pro 
X451, X551 DW Printer
HP Officejet Pro 
X476,  X576 DW MFP</v>
      </c>
      <c r="Y179" s="327">
        <f t="shared" si="35"/>
        <v>886112877347</v>
      </c>
      <c r="Z179" s="327" t="str">
        <f t="shared" si="35"/>
        <v/>
      </c>
      <c r="AA179" s="328">
        <f t="shared" si="36"/>
        <v>99.99</v>
      </c>
      <c r="AB179" s="329">
        <f t="shared" si="37"/>
        <v>99.99</v>
      </c>
      <c r="AC179" s="330">
        <f t="shared" si="38"/>
        <v>0</v>
      </c>
      <c r="AE179" s="267" t="s">
        <v>1248</v>
      </c>
      <c r="AF179" s="267" t="s">
        <v>1248</v>
      </c>
      <c r="AG179" s="332" t="s">
        <v>1566</v>
      </c>
      <c r="AH179" s="267" t="s">
        <v>1579</v>
      </c>
      <c r="AI179" s="267" t="s">
        <v>1248</v>
      </c>
      <c r="AJ179" s="266"/>
      <c r="AK179" s="266"/>
    </row>
    <row r="180" spans="1:37" ht="14.25" customHeight="1">
      <c r="A180" s="326">
        <f t="shared" si="22"/>
        <v>169</v>
      </c>
      <c r="B180" s="325" t="s">
        <v>2332</v>
      </c>
      <c r="C180" s="325" t="s">
        <v>2333</v>
      </c>
      <c r="D180" s="325" t="s">
        <v>2320</v>
      </c>
      <c r="E180" s="325" t="s">
        <v>2290</v>
      </c>
      <c r="F180" s="325" t="s">
        <v>2334</v>
      </c>
      <c r="G180" s="325" t="s">
        <v>2335</v>
      </c>
      <c r="H180" s="325" t="s">
        <v>2336</v>
      </c>
      <c r="I180" s="325" t="s">
        <v>2313</v>
      </c>
      <c r="J180" s="327">
        <v>886112877385</v>
      </c>
      <c r="K180" s="327" t="s">
        <v>1520</v>
      </c>
      <c r="L180" s="328">
        <v>148.99</v>
      </c>
      <c r="M180" s="329">
        <v>148.99</v>
      </c>
      <c r="N180" s="328">
        <v>0</v>
      </c>
      <c r="O180" s="329">
        <v>0</v>
      </c>
      <c r="P180" s="330">
        <v>0</v>
      </c>
      <c r="Q180" s="318" t="s">
        <v>2333</v>
      </c>
      <c r="R180" s="331"/>
      <c r="S180" s="318"/>
      <c r="T180" s="325" t="str">
        <f t="shared" si="31"/>
        <v>CN626AE</v>
      </c>
      <c r="U180" s="325" t="str">
        <f t="shared" si="31"/>
        <v>971XL</v>
      </c>
      <c r="V180" s="325" t="str">
        <f t="shared" si="32"/>
        <v>K6</v>
      </c>
      <c r="W180" s="325" t="str">
        <f t="shared" si="33"/>
        <v>HP 971XL originele high-capacity cyaan inktcartridge</v>
      </c>
      <c r="X180" s="325" t="str">
        <f t="shared" si="34"/>
        <v>HP Officejet Pro 
X451, X551 DW Printer
HP Officejet Pro 
X476,  X576 DW MFP</v>
      </c>
      <c r="Y180" s="327">
        <f t="shared" si="35"/>
        <v>886112877385</v>
      </c>
      <c r="Z180" s="327" t="str">
        <f t="shared" si="35"/>
        <v/>
      </c>
      <c r="AA180" s="328">
        <f t="shared" si="36"/>
        <v>148.99</v>
      </c>
      <c r="AB180" s="329">
        <f t="shared" si="37"/>
        <v>148.99</v>
      </c>
      <c r="AC180" s="330">
        <f t="shared" si="38"/>
        <v>0</v>
      </c>
      <c r="AE180" s="267" t="s">
        <v>1248</v>
      </c>
      <c r="AF180" s="267" t="s">
        <v>1248</v>
      </c>
      <c r="AG180" s="332" t="s">
        <v>1566</v>
      </c>
      <c r="AH180" s="267" t="s">
        <v>1579</v>
      </c>
      <c r="AI180" s="267" t="s">
        <v>1248</v>
      </c>
      <c r="AJ180" s="266"/>
      <c r="AK180" s="266"/>
    </row>
    <row r="181" spans="1:37" ht="14.25" customHeight="1">
      <c r="A181" s="326">
        <f t="shared" si="22"/>
        <v>170</v>
      </c>
      <c r="B181" s="325" t="s">
        <v>2337</v>
      </c>
      <c r="C181" s="325" t="s">
        <v>2333</v>
      </c>
      <c r="D181" s="325" t="s">
        <v>2320</v>
      </c>
      <c r="E181" s="325" t="s">
        <v>2290</v>
      </c>
      <c r="F181" s="325" t="s">
        <v>2338</v>
      </c>
      <c r="G181" s="325" t="s">
        <v>2339</v>
      </c>
      <c r="H181" s="325" t="s">
        <v>2340</v>
      </c>
      <c r="I181" s="325" t="s">
        <v>2313</v>
      </c>
      <c r="J181" s="327">
        <v>886112877408</v>
      </c>
      <c r="K181" s="327" t="s">
        <v>1520</v>
      </c>
      <c r="L181" s="328">
        <v>148.99</v>
      </c>
      <c r="M181" s="329">
        <v>148.99</v>
      </c>
      <c r="N181" s="328">
        <v>0</v>
      </c>
      <c r="O181" s="329">
        <v>0</v>
      </c>
      <c r="P181" s="330">
        <v>0</v>
      </c>
      <c r="Q181" s="318" t="s">
        <v>2333</v>
      </c>
      <c r="R181" s="331"/>
      <c r="S181" s="318"/>
      <c r="T181" s="325" t="str">
        <f t="shared" si="31"/>
        <v>CN627AE</v>
      </c>
      <c r="U181" s="325" t="str">
        <f t="shared" si="31"/>
        <v>971XL</v>
      </c>
      <c r="V181" s="325" t="str">
        <f t="shared" si="32"/>
        <v>K6</v>
      </c>
      <c r="W181" s="325" t="str">
        <f t="shared" si="33"/>
        <v>HP 971XL originele high-capacity magenta inktcartridge</v>
      </c>
      <c r="X181" s="325" t="str">
        <f t="shared" si="34"/>
        <v>HP Officejet Pro 
X451, X551 DW Printer
HP Officejet Pro 
X476,  X576 DW MFP</v>
      </c>
      <c r="Y181" s="327">
        <f t="shared" si="35"/>
        <v>886112877408</v>
      </c>
      <c r="Z181" s="327" t="str">
        <f t="shared" si="35"/>
        <v/>
      </c>
      <c r="AA181" s="328">
        <f t="shared" si="36"/>
        <v>148.99</v>
      </c>
      <c r="AB181" s="329">
        <f t="shared" si="37"/>
        <v>148.99</v>
      </c>
      <c r="AC181" s="330">
        <f t="shared" si="38"/>
        <v>0</v>
      </c>
      <c r="AE181" s="267" t="s">
        <v>1248</v>
      </c>
      <c r="AF181" s="267" t="s">
        <v>1248</v>
      </c>
      <c r="AG181" s="332" t="s">
        <v>1566</v>
      </c>
      <c r="AH181" s="267" t="s">
        <v>1579</v>
      </c>
      <c r="AI181" s="267" t="s">
        <v>1248</v>
      </c>
      <c r="AJ181" s="266"/>
      <c r="AK181" s="266"/>
    </row>
    <row r="182" spans="1:37" ht="14.25" customHeight="1">
      <c r="A182" s="326">
        <f t="shared" si="22"/>
        <v>171</v>
      </c>
      <c r="B182" s="325" t="s">
        <v>2341</v>
      </c>
      <c r="C182" s="325" t="s">
        <v>2333</v>
      </c>
      <c r="D182" s="325" t="s">
        <v>2320</v>
      </c>
      <c r="E182" s="325" t="s">
        <v>2290</v>
      </c>
      <c r="F182" s="325" t="s">
        <v>2342</v>
      </c>
      <c r="G182" s="325" t="s">
        <v>2343</v>
      </c>
      <c r="H182" s="325" t="s">
        <v>2344</v>
      </c>
      <c r="I182" s="325" t="s">
        <v>2313</v>
      </c>
      <c r="J182" s="327">
        <v>886112877422</v>
      </c>
      <c r="K182" s="327" t="s">
        <v>1520</v>
      </c>
      <c r="L182" s="328">
        <v>148.99</v>
      </c>
      <c r="M182" s="329">
        <v>148.99</v>
      </c>
      <c r="N182" s="328">
        <v>0</v>
      </c>
      <c r="O182" s="329">
        <v>0</v>
      </c>
      <c r="P182" s="330">
        <v>0</v>
      </c>
      <c r="Q182" s="318" t="s">
        <v>2333</v>
      </c>
      <c r="R182" s="331"/>
      <c r="S182" s="318"/>
      <c r="T182" s="325" t="str">
        <f t="shared" si="31"/>
        <v>CN628AE</v>
      </c>
      <c r="U182" s="325" t="str">
        <f t="shared" si="31"/>
        <v>971XL</v>
      </c>
      <c r="V182" s="325" t="str">
        <f t="shared" si="32"/>
        <v>K6</v>
      </c>
      <c r="W182" s="325" t="str">
        <f t="shared" si="33"/>
        <v>HP 971XL originele high-capacity gele inktcartridge</v>
      </c>
      <c r="X182" s="325" t="str">
        <f t="shared" si="34"/>
        <v>HP Officejet Pro 
X451, X551 DW Printer
HP Officejet Pro 
X476,  X576 DW MFP</v>
      </c>
      <c r="Y182" s="327">
        <f t="shared" si="35"/>
        <v>886112877422</v>
      </c>
      <c r="Z182" s="327" t="str">
        <f t="shared" si="35"/>
        <v/>
      </c>
      <c r="AA182" s="328">
        <f t="shared" si="36"/>
        <v>148.99</v>
      </c>
      <c r="AB182" s="329">
        <f t="shared" si="37"/>
        <v>148.99</v>
      </c>
      <c r="AC182" s="330">
        <f t="shared" si="38"/>
        <v>0</v>
      </c>
      <c r="AE182" s="267" t="s">
        <v>1248</v>
      </c>
      <c r="AF182" s="267" t="s">
        <v>1248</v>
      </c>
      <c r="AG182" s="332" t="s">
        <v>1566</v>
      </c>
      <c r="AH182" s="267" t="s">
        <v>1579</v>
      </c>
      <c r="AI182" s="267" t="s">
        <v>1248</v>
      </c>
      <c r="AJ182" s="266"/>
      <c r="AK182" s="266"/>
    </row>
    <row r="183" spans="1:37" ht="14.25" customHeight="1">
      <c r="A183" s="326">
        <f t="shared" si="22"/>
        <v>172</v>
      </c>
      <c r="B183" s="325" t="s">
        <v>2345</v>
      </c>
      <c r="C183" s="325" t="s">
        <v>2346</v>
      </c>
      <c r="D183" s="325" t="s">
        <v>2347</v>
      </c>
      <c r="E183" s="325" t="s">
        <v>2290</v>
      </c>
      <c r="F183" s="325" t="s">
        <v>2348</v>
      </c>
      <c r="G183" s="325" t="s">
        <v>2349</v>
      </c>
      <c r="H183" s="325" t="s">
        <v>2350</v>
      </c>
      <c r="I183" s="325" t="s">
        <v>2351</v>
      </c>
      <c r="J183" s="327">
        <v>889296544661</v>
      </c>
      <c r="K183" s="327" t="s">
        <v>1520</v>
      </c>
      <c r="L183" s="328">
        <v>152.99</v>
      </c>
      <c r="M183" s="329">
        <v>152.99</v>
      </c>
      <c r="N183" s="328">
        <v>0</v>
      </c>
      <c r="O183" s="329">
        <v>0</v>
      </c>
      <c r="P183" s="330">
        <v>0</v>
      </c>
      <c r="Q183" s="318" t="s">
        <v>2346</v>
      </c>
      <c r="R183" s="331"/>
      <c r="S183" s="318"/>
      <c r="T183" s="325" t="str">
        <f t="shared" si="31"/>
        <v>F6T81AE</v>
      </c>
      <c r="U183" s="325" t="str">
        <f t="shared" si="31"/>
        <v>973X</v>
      </c>
      <c r="V183" s="325" t="str">
        <f t="shared" si="32"/>
        <v>K6</v>
      </c>
      <c r="W183" s="325" t="str">
        <f t="shared" si="33"/>
        <v>HP 973X originele cyaan high-capacity PageWide cartridge</v>
      </c>
      <c r="X183" s="325" t="str">
        <f t="shared" si="34"/>
        <v>HP PageWide Pro 452dn, 452dw, MFP 477dn, MFP 477dw</v>
      </c>
      <c r="Y183" s="327">
        <f t="shared" si="35"/>
        <v>889296544661</v>
      </c>
      <c r="Z183" s="327" t="str">
        <f t="shared" si="35"/>
        <v/>
      </c>
      <c r="AA183" s="328">
        <f t="shared" si="36"/>
        <v>152.99</v>
      </c>
      <c r="AB183" s="329">
        <f t="shared" si="37"/>
        <v>152.99</v>
      </c>
      <c r="AC183" s="330">
        <f t="shared" si="38"/>
        <v>0</v>
      </c>
      <c r="AE183" s="267" t="s">
        <v>1248</v>
      </c>
      <c r="AF183" s="267" t="s">
        <v>1248</v>
      </c>
      <c r="AG183" s="332" t="s">
        <v>1566</v>
      </c>
      <c r="AH183" s="267" t="s">
        <v>1579</v>
      </c>
      <c r="AI183" s="267" t="s">
        <v>1248</v>
      </c>
      <c r="AJ183" s="266"/>
      <c r="AK183" s="266"/>
    </row>
    <row r="184" spans="1:37" ht="14.25" customHeight="1">
      <c r="A184" s="326">
        <f t="shared" si="22"/>
        <v>173</v>
      </c>
      <c r="B184" s="325" t="s">
        <v>2352</v>
      </c>
      <c r="C184" s="325" t="s">
        <v>2346</v>
      </c>
      <c r="D184" s="325" t="s">
        <v>2347</v>
      </c>
      <c r="E184" s="325" t="s">
        <v>2290</v>
      </c>
      <c r="F184" s="325" t="s">
        <v>2353</v>
      </c>
      <c r="G184" s="325" t="s">
        <v>2354</v>
      </c>
      <c r="H184" s="325" t="s">
        <v>2355</v>
      </c>
      <c r="I184" s="325" t="s">
        <v>2351</v>
      </c>
      <c r="J184" s="327">
        <v>889296544678</v>
      </c>
      <c r="K184" s="327" t="s">
        <v>1520</v>
      </c>
      <c r="L184" s="328">
        <v>152.99</v>
      </c>
      <c r="M184" s="329">
        <v>152.99</v>
      </c>
      <c r="N184" s="328">
        <v>0</v>
      </c>
      <c r="O184" s="329">
        <v>0</v>
      </c>
      <c r="P184" s="330">
        <v>0</v>
      </c>
      <c r="Q184" s="318" t="s">
        <v>2346</v>
      </c>
      <c r="R184" s="331"/>
      <c r="S184" s="318"/>
      <c r="T184" s="325" t="str">
        <f t="shared" si="31"/>
        <v>F6T82AE</v>
      </c>
      <c r="U184" s="325" t="str">
        <f t="shared" si="31"/>
        <v>973X</v>
      </c>
      <c r="V184" s="325" t="str">
        <f t="shared" si="32"/>
        <v>K6</v>
      </c>
      <c r="W184" s="325" t="str">
        <f t="shared" si="33"/>
        <v>HP 973X originele magenta high-capacity PageWide cartridge</v>
      </c>
      <c r="X184" s="325" t="str">
        <f t="shared" si="34"/>
        <v>HP PageWide Pro 452dn, 452dw, MFP 477dn, MFP 477dw</v>
      </c>
      <c r="Y184" s="327">
        <f t="shared" si="35"/>
        <v>889296544678</v>
      </c>
      <c r="Z184" s="327" t="str">
        <f t="shared" si="35"/>
        <v/>
      </c>
      <c r="AA184" s="328">
        <f t="shared" si="36"/>
        <v>152.99</v>
      </c>
      <c r="AB184" s="329">
        <f t="shared" si="37"/>
        <v>152.99</v>
      </c>
      <c r="AC184" s="330">
        <f t="shared" si="38"/>
        <v>0</v>
      </c>
      <c r="AE184" s="267" t="s">
        <v>1248</v>
      </c>
      <c r="AF184" s="267" t="s">
        <v>1248</v>
      </c>
      <c r="AG184" s="332" t="s">
        <v>1566</v>
      </c>
      <c r="AH184" s="267" t="s">
        <v>1579</v>
      </c>
      <c r="AI184" s="267" t="s">
        <v>1248</v>
      </c>
      <c r="AJ184" s="266"/>
      <c r="AK184" s="266"/>
    </row>
    <row r="185" spans="1:37" ht="14.25" customHeight="1">
      <c r="A185" s="326">
        <f t="shared" si="22"/>
        <v>174</v>
      </c>
      <c r="B185" s="325" t="s">
        <v>2356</v>
      </c>
      <c r="C185" s="325" t="s">
        <v>2346</v>
      </c>
      <c r="D185" s="325" t="s">
        <v>2347</v>
      </c>
      <c r="E185" s="325" t="s">
        <v>2290</v>
      </c>
      <c r="F185" s="325" t="s">
        <v>2357</v>
      </c>
      <c r="G185" s="325" t="s">
        <v>2358</v>
      </c>
      <c r="H185" s="325" t="s">
        <v>2359</v>
      </c>
      <c r="I185" s="325" t="s">
        <v>2351</v>
      </c>
      <c r="J185" s="327">
        <v>889296544685</v>
      </c>
      <c r="K185" s="327" t="s">
        <v>1520</v>
      </c>
      <c r="L185" s="328">
        <v>152.99</v>
      </c>
      <c r="M185" s="329">
        <v>152.99</v>
      </c>
      <c r="N185" s="328">
        <v>0</v>
      </c>
      <c r="O185" s="329">
        <v>0</v>
      </c>
      <c r="P185" s="330">
        <v>0</v>
      </c>
      <c r="Q185" s="318" t="s">
        <v>2346</v>
      </c>
      <c r="R185" s="331"/>
      <c r="S185" s="318"/>
      <c r="T185" s="325" t="str">
        <f t="shared" si="31"/>
        <v>F6T83AE</v>
      </c>
      <c r="U185" s="325" t="str">
        <f t="shared" si="31"/>
        <v>973X</v>
      </c>
      <c r="V185" s="325" t="str">
        <f t="shared" si="32"/>
        <v>K6</v>
      </c>
      <c r="W185" s="325" t="str">
        <f t="shared" si="33"/>
        <v>HP 973X originele gele high-capacity PageWide cartridge</v>
      </c>
      <c r="X185" s="325" t="str">
        <f t="shared" si="34"/>
        <v>HP PageWide Pro 452dn, 452dw, MFP 477dn, MFP 477dw</v>
      </c>
      <c r="Y185" s="327">
        <f t="shared" si="35"/>
        <v>889296544685</v>
      </c>
      <c r="Z185" s="327" t="str">
        <f t="shared" si="35"/>
        <v/>
      </c>
      <c r="AA185" s="328">
        <f t="shared" si="36"/>
        <v>152.99</v>
      </c>
      <c r="AB185" s="329">
        <f t="shared" si="37"/>
        <v>152.99</v>
      </c>
      <c r="AC185" s="330">
        <f t="shared" si="38"/>
        <v>0</v>
      </c>
      <c r="AE185" s="267" t="s">
        <v>1248</v>
      </c>
      <c r="AF185" s="267" t="s">
        <v>1248</v>
      </c>
      <c r="AG185" s="332" t="s">
        <v>1566</v>
      </c>
      <c r="AH185" s="267" t="s">
        <v>1579</v>
      </c>
      <c r="AI185" s="267" t="s">
        <v>1248</v>
      </c>
      <c r="AJ185" s="266"/>
      <c r="AK185" s="266"/>
    </row>
    <row r="186" spans="1:37" ht="14.25" customHeight="1">
      <c r="A186" s="326">
        <f t="shared" si="22"/>
        <v>175</v>
      </c>
      <c r="B186" s="325" t="s">
        <v>2360</v>
      </c>
      <c r="C186" s="325" t="s">
        <v>2346</v>
      </c>
      <c r="D186" s="325" t="s">
        <v>2347</v>
      </c>
      <c r="E186" s="325" t="s">
        <v>2290</v>
      </c>
      <c r="F186" s="325" t="s">
        <v>2361</v>
      </c>
      <c r="G186" s="325" t="s">
        <v>2362</v>
      </c>
      <c r="H186" s="325" t="s">
        <v>2363</v>
      </c>
      <c r="I186" s="325" t="s">
        <v>2351</v>
      </c>
      <c r="J186" s="327">
        <v>889296544692</v>
      </c>
      <c r="K186" s="327" t="s">
        <v>1520</v>
      </c>
      <c r="L186" s="328">
        <v>161.99</v>
      </c>
      <c r="M186" s="329">
        <v>161.99</v>
      </c>
      <c r="N186" s="328">
        <v>0</v>
      </c>
      <c r="O186" s="329">
        <v>0</v>
      </c>
      <c r="P186" s="330">
        <v>0</v>
      </c>
      <c r="Q186" s="318" t="s">
        <v>2346</v>
      </c>
      <c r="R186" s="331"/>
      <c r="S186" s="318"/>
      <c r="T186" s="325" t="str">
        <f t="shared" si="31"/>
        <v>L0S07AE</v>
      </c>
      <c r="U186" s="325" t="str">
        <f t="shared" si="31"/>
        <v>973X</v>
      </c>
      <c r="V186" s="325" t="str">
        <f t="shared" si="32"/>
        <v>K6</v>
      </c>
      <c r="W186" s="325" t="str">
        <f t="shared" si="33"/>
        <v>HP 973X originele zwarte high-capacity PageWide cartridge</v>
      </c>
      <c r="X186" s="325" t="str">
        <f t="shared" si="34"/>
        <v>HP PageWide Pro 452dn, 452dw, MFP 477dn, MFP 477dw</v>
      </c>
      <c r="Y186" s="327">
        <f t="shared" si="35"/>
        <v>889296544692</v>
      </c>
      <c r="Z186" s="327" t="str">
        <f t="shared" si="35"/>
        <v/>
      </c>
      <c r="AA186" s="328">
        <f t="shared" si="36"/>
        <v>161.99</v>
      </c>
      <c r="AB186" s="329">
        <f t="shared" si="37"/>
        <v>161.99</v>
      </c>
      <c r="AC186" s="330">
        <f t="shared" si="38"/>
        <v>0</v>
      </c>
      <c r="AE186" s="267" t="s">
        <v>1248</v>
      </c>
      <c r="AF186" s="267" t="s">
        <v>1248</v>
      </c>
      <c r="AG186" s="332" t="s">
        <v>1566</v>
      </c>
      <c r="AH186" s="267" t="s">
        <v>1579</v>
      </c>
      <c r="AI186" s="267" t="s">
        <v>1248</v>
      </c>
      <c r="AK186" s="266"/>
    </row>
    <row r="187" spans="1:37" ht="14.25" customHeight="1">
      <c r="A187" s="326">
        <f t="shared" si="22"/>
        <v>176</v>
      </c>
      <c r="B187" s="325" t="s">
        <v>2364</v>
      </c>
      <c r="C187" s="325" t="s">
        <v>2365</v>
      </c>
      <c r="D187" s="325" t="s">
        <v>2365</v>
      </c>
      <c r="E187" s="325" t="s">
        <v>2290</v>
      </c>
      <c r="F187" s="325" t="s">
        <v>2366</v>
      </c>
      <c r="G187" s="325" t="s">
        <v>2367</v>
      </c>
      <c r="H187" s="325" t="s">
        <v>2368</v>
      </c>
      <c r="I187" s="325" t="s">
        <v>2369</v>
      </c>
      <c r="J187" s="327">
        <v>887758769126</v>
      </c>
      <c r="K187" s="327" t="s">
        <v>1520</v>
      </c>
      <c r="L187" s="328">
        <v>131.99</v>
      </c>
      <c r="M187" s="329">
        <v>131.99</v>
      </c>
      <c r="N187" s="328">
        <v>0</v>
      </c>
      <c r="O187" s="329">
        <v>0</v>
      </c>
      <c r="P187" s="330">
        <v>0</v>
      </c>
      <c r="Q187" s="318" t="s">
        <v>2365</v>
      </c>
      <c r="R187" s="331"/>
      <c r="S187" s="318"/>
      <c r="T187" s="325" t="str">
        <f t="shared" si="31"/>
        <v>D8J07A</v>
      </c>
      <c r="U187" s="325" t="str">
        <f t="shared" si="31"/>
        <v>980</v>
      </c>
      <c r="V187" s="325" t="str">
        <f t="shared" si="32"/>
        <v>K6</v>
      </c>
      <c r="W187" s="325" t="str">
        <f t="shared" si="33"/>
        <v>HP 980 originele cyaan inktcartridge</v>
      </c>
      <c r="X187" s="325" t="str">
        <f t="shared" si="34"/>
        <v>HP Officejet Enterprise Color MFP X585dn/f/Flow MFP X585z/X555dn/xh</v>
      </c>
      <c r="Y187" s="327">
        <f t="shared" si="35"/>
        <v>887758769126</v>
      </c>
      <c r="Z187" s="327" t="str">
        <f t="shared" si="35"/>
        <v/>
      </c>
      <c r="AA187" s="328">
        <f t="shared" si="36"/>
        <v>131.99</v>
      </c>
      <c r="AB187" s="329">
        <f t="shared" si="37"/>
        <v>131.99</v>
      </c>
      <c r="AC187" s="330">
        <f t="shared" si="38"/>
        <v>0</v>
      </c>
      <c r="AE187" s="267" t="s">
        <v>1248</v>
      </c>
      <c r="AF187" s="267" t="s">
        <v>1248</v>
      </c>
      <c r="AG187" s="332" t="s">
        <v>1566</v>
      </c>
      <c r="AH187" s="267" t="s">
        <v>1579</v>
      </c>
      <c r="AI187" s="267" t="s">
        <v>1248</v>
      </c>
      <c r="AK187" s="266"/>
    </row>
    <row r="188" spans="1:37" ht="14.25" customHeight="1">
      <c r="A188" s="326">
        <f t="shared" si="22"/>
        <v>177</v>
      </c>
      <c r="B188" s="325" t="s">
        <v>2370</v>
      </c>
      <c r="C188" s="325" t="s">
        <v>2365</v>
      </c>
      <c r="D188" s="325" t="s">
        <v>2365</v>
      </c>
      <c r="E188" s="325" t="s">
        <v>2290</v>
      </c>
      <c r="F188" s="325" t="s">
        <v>2371</v>
      </c>
      <c r="G188" s="325" t="s">
        <v>2372</v>
      </c>
      <c r="H188" s="325" t="s">
        <v>2373</v>
      </c>
      <c r="I188" s="325" t="s">
        <v>2369</v>
      </c>
      <c r="J188" s="327">
        <v>887758769133</v>
      </c>
      <c r="K188" s="327" t="s">
        <v>1520</v>
      </c>
      <c r="L188" s="328">
        <v>131.99</v>
      </c>
      <c r="M188" s="329">
        <v>131.99</v>
      </c>
      <c r="N188" s="328">
        <v>0</v>
      </c>
      <c r="O188" s="329">
        <v>0</v>
      </c>
      <c r="P188" s="330">
        <v>0</v>
      </c>
      <c r="Q188" s="318" t="s">
        <v>2365</v>
      </c>
      <c r="R188" s="331"/>
      <c r="S188" s="318"/>
      <c r="T188" s="325" t="str">
        <f t="shared" si="31"/>
        <v>D8J08A</v>
      </c>
      <c r="U188" s="325" t="str">
        <f t="shared" si="31"/>
        <v>980</v>
      </c>
      <c r="V188" s="325" t="str">
        <f t="shared" si="32"/>
        <v>K6</v>
      </c>
      <c r="W188" s="325" t="str">
        <f t="shared" si="33"/>
        <v>HP 980 originele magenta inktcartridge</v>
      </c>
      <c r="X188" s="325" t="str">
        <f t="shared" si="34"/>
        <v>HP Officejet Enterprise Color MFP X585dn/f/Flow MFP X585z/X555dn/xh</v>
      </c>
      <c r="Y188" s="327">
        <f t="shared" si="35"/>
        <v>887758769133</v>
      </c>
      <c r="Z188" s="327" t="str">
        <f t="shared" si="35"/>
        <v/>
      </c>
      <c r="AA188" s="328">
        <f t="shared" si="36"/>
        <v>131.99</v>
      </c>
      <c r="AB188" s="329">
        <f t="shared" si="37"/>
        <v>131.99</v>
      </c>
      <c r="AC188" s="330">
        <f t="shared" si="38"/>
        <v>0</v>
      </c>
      <c r="AE188" s="267" t="s">
        <v>1248</v>
      </c>
      <c r="AF188" s="267" t="s">
        <v>1248</v>
      </c>
      <c r="AG188" s="332" t="s">
        <v>1566</v>
      </c>
      <c r="AH188" s="267" t="s">
        <v>1579</v>
      </c>
      <c r="AI188" s="267" t="s">
        <v>1248</v>
      </c>
      <c r="AK188" s="266"/>
    </row>
    <row r="189" spans="1:37" ht="14.25" customHeight="1">
      <c r="A189" s="326">
        <f t="shared" si="22"/>
        <v>178</v>
      </c>
      <c r="B189" s="325" t="s">
        <v>2374</v>
      </c>
      <c r="C189" s="325" t="s">
        <v>2365</v>
      </c>
      <c r="D189" s="325" t="s">
        <v>2365</v>
      </c>
      <c r="E189" s="325" t="s">
        <v>2290</v>
      </c>
      <c r="F189" s="325" t="s">
        <v>2375</v>
      </c>
      <c r="G189" s="325" t="s">
        <v>2376</v>
      </c>
      <c r="H189" s="325" t="s">
        <v>2377</v>
      </c>
      <c r="I189" s="325" t="s">
        <v>2369</v>
      </c>
      <c r="J189" s="327">
        <v>887758769140</v>
      </c>
      <c r="K189" s="327" t="s">
        <v>1520</v>
      </c>
      <c r="L189" s="328">
        <v>131.99</v>
      </c>
      <c r="M189" s="329">
        <v>131.99</v>
      </c>
      <c r="N189" s="328">
        <v>0</v>
      </c>
      <c r="O189" s="329">
        <v>0</v>
      </c>
      <c r="P189" s="330">
        <v>0</v>
      </c>
      <c r="Q189" s="318" t="s">
        <v>2365</v>
      </c>
      <c r="R189" s="331"/>
      <c r="S189" s="318"/>
      <c r="T189" s="325" t="str">
        <f t="shared" si="31"/>
        <v>D8J09A</v>
      </c>
      <c r="U189" s="325" t="str">
        <f t="shared" si="31"/>
        <v>980</v>
      </c>
      <c r="V189" s="325" t="str">
        <f t="shared" si="32"/>
        <v>K6</v>
      </c>
      <c r="W189" s="325" t="str">
        <f t="shared" si="33"/>
        <v>HP 980 originele gele inktcartridge</v>
      </c>
      <c r="X189" s="325" t="str">
        <f t="shared" si="34"/>
        <v>HP Officejet Enterprise Color MFP X585dn/f/Flow MFP X585z/X555dn/xh</v>
      </c>
      <c r="Y189" s="327">
        <f t="shared" si="35"/>
        <v>887758769140</v>
      </c>
      <c r="Z189" s="327" t="str">
        <f t="shared" si="35"/>
        <v/>
      </c>
      <c r="AA189" s="328">
        <f t="shared" si="36"/>
        <v>131.99</v>
      </c>
      <c r="AB189" s="329">
        <f t="shared" si="37"/>
        <v>131.99</v>
      </c>
      <c r="AC189" s="330">
        <f t="shared" si="38"/>
        <v>0</v>
      </c>
      <c r="AE189" s="267" t="s">
        <v>1248</v>
      </c>
      <c r="AF189" s="267" t="s">
        <v>1248</v>
      </c>
      <c r="AG189" s="332" t="s">
        <v>1566</v>
      </c>
      <c r="AH189" s="267" t="s">
        <v>1579</v>
      </c>
      <c r="AI189" s="267" t="s">
        <v>1248</v>
      </c>
      <c r="AK189" s="266"/>
    </row>
    <row r="190" spans="1:37" ht="14.25" customHeight="1">
      <c r="A190" s="326">
        <f t="shared" si="22"/>
        <v>179</v>
      </c>
      <c r="B190" s="325" t="s">
        <v>2378</v>
      </c>
      <c r="C190" s="325" t="s">
        <v>2365</v>
      </c>
      <c r="D190" s="325" t="s">
        <v>2365</v>
      </c>
      <c r="E190" s="325" t="s">
        <v>2290</v>
      </c>
      <c r="F190" s="325" t="s">
        <v>2379</v>
      </c>
      <c r="G190" s="325" t="s">
        <v>2380</v>
      </c>
      <c r="H190" s="325" t="s">
        <v>2381</v>
      </c>
      <c r="I190" s="325" t="s">
        <v>2369</v>
      </c>
      <c r="J190" s="327">
        <v>887758769157</v>
      </c>
      <c r="K190" s="327" t="s">
        <v>1520</v>
      </c>
      <c r="L190" s="328">
        <v>154.49</v>
      </c>
      <c r="M190" s="329">
        <v>154.49</v>
      </c>
      <c r="N190" s="328">
        <v>0</v>
      </c>
      <c r="O190" s="329">
        <v>0</v>
      </c>
      <c r="P190" s="330">
        <v>0</v>
      </c>
      <c r="Q190" s="318" t="s">
        <v>2365</v>
      </c>
      <c r="R190" s="331"/>
      <c r="S190" s="318"/>
      <c r="T190" s="325" t="str">
        <f t="shared" si="31"/>
        <v>D8J10A</v>
      </c>
      <c r="U190" s="325" t="str">
        <f t="shared" si="31"/>
        <v>980</v>
      </c>
      <c r="V190" s="325" t="str">
        <f t="shared" si="32"/>
        <v>K6</v>
      </c>
      <c r="W190" s="325" t="str">
        <f t="shared" si="33"/>
        <v>HP 980 originele zwarte inktcartridge</v>
      </c>
      <c r="X190" s="325" t="str">
        <f t="shared" si="34"/>
        <v>HP Officejet Enterprise Color MFP X585dn/f/Flow MFP X585z/X555dn/xh</v>
      </c>
      <c r="Y190" s="327">
        <f t="shared" si="35"/>
        <v>887758769157</v>
      </c>
      <c r="Z190" s="327" t="str">
        <f t="shared" si="35"/>
        <v/>
      </c>
      <c r="AA190" s="328">
        <f t="shared" si="36"/>
        <v>154.49</v>
      </c>
      <c r="AB190" s="329">
        <f t="shared" si="37"/>
        <v>154.49</v>
      </c>
      <c r="AC190" s="330">
        <f t="shared" si="38"/>
        <v>0</v>
      </c>
      <c r="AE190" s="267" t="s">
        <v>1248</v>
      </c>
      <c r="AF190" s="267" t="s">
        <v>1248</v>
      </c>
      <c r="AG190" s="332" t="s">
        <v>1566</v>
      </c>
      <c r="AH190" s="267" t="s">
        <v>1579</v>
      </c>
      <c r="AI190" s="267" t="s">
        <v>1248</v>
      </c>
      <c r="AJ190" s="266"/>
      <c r="AK190" s="266"/>
    </row>
    <row r="191" spans="1:37" ht="14.25" customHeight="1">
      <c r="A191" s="326">
        <f t="shared" si="22"/>
        <v>180</v>
      </c>
      <c r="B191" s="325" t="s">
        <v>2382</v>
      </c>
      <c r="C191" s="325" t="s">
        <v>2383</v>
      </c>
      <c r="D191" s="325" t="s">
        <v>2384</v>
      </c>
      <c r="E191" s="325" t="s">
        <v>2290</v>
      </c>
      <c r="F191" s="325" t="s">
        <v>2385</v>
      </c>
      <c r="G191" s="325" t="s">
        <v>2386</v>
      </c>
      <c r="H191" s="325" t="s">
        <v>2387</v>
      </c>
      <c r="I191" s="325" t="s">
        <v>2388</v>
      </c>
      <c r="J191" s="327">
        <v>888793202067</v>
      </c>
      <c r="K191" s="327" t="s">
        <v>1520</v>
      </c>
      <c r="L191" s="328">
        <v>159.99</v>
      </c>
      <c r="M191" s="329">
        <v>159.99</v>
      </c>
      <c r="N191" s="328">
        <v>0</v>
      </c>
      <c r="O191" s="329">
        <v>0</v>
      </c>
      <c r="P191" s="330">
        <v>0</v>
      </c>
      <c r="Q191" s="318" t="s">
        <v>2383</v>
      </c>
      <c r="R191" s="331"/>
      <c r="S191" s="318"/>
      <c r="T191" s="325" t="str">
        <f t="shared" si="31"/>
        <v>J3M68A</v>
      </c>
      <c r="U191" s="325" t="str">
        <f t="shared" si="31"/>
        <v>981A</v>
      </c>
      <c r="V191" s="325" t="str">
        <f t="shared" si="32"/>
        <v>K6</v>
      </c>
      <c r="W191" s="325" t="str">
        <f t="shared" si="33"/>
        <v>HP 981A originele cyaan PageWide cartridge</v>
      </c>
      <c r="X191" s="325" t="str">
        <f t="shared" si="34"/>
        <v>HP PageWide Enterprise Color 556 / MFP 586</v>
      </c>
      <c r="Y191" s="327">
        <f t="shared" si="35"/>
        <v>888793202067</v>
      </c>
      <c r="Z191" s="327" t="str">
        <f t="shared" si="35"/>
        <v/>
      </c>
      <c r="AA191" s="328">
        <f t="shared" si="36"/>
        <v>159.99</v>
      </c>
      <c r="AB191" s="329">
        <f t="shared" si="37"/>
        <v>159.99</v>
      </c>
      <c r="AC191" s="330">
        <f t="shared" si="38"/>
        <v>0</v>
      </c>
      <c r="AE191" s="267" t="s">
        <v>1248</v>
      </c>
      <c r="AF191" s="267" t="s">
        <v>1248</v>
      </c>
      <c r="AG191" s="332" t="s">
        <v>1566</v>
      </c>
      <c r="AH191" s="267" t="s">
        <v>1579</v>
      </c>
      <c r="AI191" s="267" t="s">
        <v>1248</v>
      </c>
      <c r="AJ191" s="266"/>
      <c r="AK191" s="266"/>
    </row>
    <row r="192" spans="1:37" ht="14.25" customHeight="1">
      <c r="A192" s="326">
        <f t="shared" si="22"/>
        <v>181</v>
      </c>
      <c r="B192" s="325" t="s">
        <v>2389</v>
      </c>
      <c r="C192" s="325" t="s">
        <v>2383</v>
      </c>
      <c r="D192" s="325" t="s">
        <v>2384</v>
      </c>
      <c r="E192" s="325" t="s">
        <v>2290</v>
      </c>
      <c r="F192" s="325" t="s">
        <v>2390</v>
      </c>
      <c r="G192" s="325" t="s">
        <v>2391</v>
      </c>
      <c r="H192" s="325" t="s">
        <v>2392</v>
      </c>
      <c r="I192" s="325" t="s">
        <v>2388</v>
      </c>
      <c r="J192" s="327">
        <v>888793202074</v>
      </c>
      <c r="K192" s="327" t="s">
        <v>1520</v>
      </c>
      <c r="L192" s="328">
        <v>159.99</v>
      </c>
      <c r="M192" s="329">
        <v>159.99</v>
      </c>
      <c r="N192" s="328">
        <v>0</v>
      </c>
      <c r="O192" s="329">
        <v>0</v>
      </c>
      <c r="P192" s="330">
        <v>0</v>
      </c>
      <c r="Q192" s="318" t="s">
        <v>2383</v>
      </c>
      <c r="R192" s="331"/>
      <c r="S192" s="318"/>
      <c r="T192" s="325" t="str">
        <f t="shared" si="31"/>
        <v>J3M69A</v>
      </c>
      <c r="U192" s="325" t="str">
        <f t="shared" si="31"/>
        <v>981A</v>
      </c>
      <c r="V192" s="325" t="str">
        <f t="shared" si="32"/>
        <v>K6</v>
      </c>
      <c r="W192" s="325" t="str">
        <f t="shared" si="33"/>
        <v>HP 981A originele magenta PageWide cartridge</v>
      </c>
      <c r="X192" s="325" t="str">
        <f t="shared" si="34"/>
        <v>HP PageWide Enterprise Color 556 / MFP 586</v>
      </c>
      <c r="Y192" s="327">
        <f t="shared" si="35"/>
        <v>888793202074</v>
      </c>
      <c r="Z192" s="327" t="str">
        <f t="shared" si="35"/>
        <v/>
      </c>
      <c r="AA192" s="328">
        <f t="shared" si="36"/>
        <v>159.99</v>
      </c>
      <c r="AB192" s="329">
        <f t="shared" si="37"/>
        <v>159.99</v>
      </c>
      <c r="AC192" s="330">
        <f t="shared" si="38"/>
        <v>0</v>
      </c>
      <c r="AE192" s="267" t="s">
        <v>1248</v>
      </c>
      <c r="AF192" s="267" t="s">
        <v>1248</v>
      </c>
      <c r="AG192" s="332" t="s">
        <v>1566</v>
      </c>
      <c r="AH192" s="267" t="s">
        <v>1579</v>
      </c>
      <c r="AI192" s="267" t="s">
        <v>1248</v>
      </c>
      <c r="AJ192" s="266"/>
      <c r="AK192" s="266"/>
    </row>
    <row r="193" spans="1:37" ht="14.25" customHeight="1">
      <c r="A193" s="326">
        <f t="shared" si="22"/>
        <v>182</v>
      </c>
      <c r="B193" s="325" t="s">
        <v>2393</v>
      </c>
      <c r="C193" s="325" t="s">
        <v>2383</v>
      </c>
      <c r="D193" s="325" t="s">
        <v>2384</v>
      </c>
      <c r="E193" s="325" t="s">
        <v>2290</v>
      </c>
      <c r="F193" s="325" t="s">
        <v>2394</v>
      </c>
      <c r="G193" s="325" t="s">
        <v>2395</v>
      </c>
      <c r="H193" s="325" t="s">
        <v>2396</v>
      </c>
      <c r="I193" s="325" t="s">
        <v>2388</v>
      </c>
      <c r="J193" s="327">
        <v>888793202081</v>
      </c>
      <c r="K193" s="327" t="s">
        <v>1520</v>
      </c>
      <c r="L193" s="328">
        <v>159.99</v>
      </c>
      <c r="M193" s="329">
        <v>159.99</v>
      </c>
      <c r="N193" s="328">
        <v>0</v>
      </c>
      <c r="O193" s="329">
        <v>0</v>
      </c>
      <c r="P193" s="330">
        <v>0</v>
      </c>
      <c r="Q193" s="318" t="s">
        <v>2383</v>
      </c>
      <c r="R193" s="331"/>
      <c r="S193" s="318"/>
      <c r="T193" s="325" t="str">
        <f t="shared" si="31"/>
        <v>J3M70A</v>
      </c>
      <c r="U193" s="325" t="str">
        <f t="shared" si="31"/>
        <v>981A</v>
      </c>
      <c r="V193" s="325" t="str">
        <f t="shared" si="32"/>
        <v>K6</v>
      </c>
      <c r="W193" s="325" t="str">
        <f t="shared" si="33"/>
        <v>HP 981A originele gele PageWide cartridge</v>
      </c>
      <c r="X193" s="325" t="str">
        <f t="shared" si="34"/>
        <v>HP PageWide Enterprise Color 556 / MFP 586</v>
      </c>
      <c r="Y193" s="327">
        <f t="shared" si="35"/>
        <v>888793202081</v>
      </c>
      <c r="Z193" s="327" t="str">
        <f t="shared" si="35"/>
        <v/>
      </c>
      <c r="AA193" s="328">
        <f t="shared" si="36"/>
        <v>159.99</v>
      </c>
      <c r="AB193" s="329">
        <f t="shared" si="37"/>
        <v>159.99</v>
      </c>
      <c r="AC193" s="330">
        <f t="shared" si="38"/>
        <v>0</v>
      </c>
      <c r="AE193" s="267" t="s">
        <v>1248</v>
      </c>
      <c r="AF193" s="267" t="s">
        <v>1248</v>
      </c>
      <c r="AG193" s="332" t="s">
        <v>1566</v>
      </c>
      <c r="AH193" s="267" t="s">
        <v>1579</v>
      </c>
      <c r="AI193" s="267" t="s">
        <v>1248</v>
      </c>
      <c r="AK193" s="266"/>
    </row>
    <row r="194" spans="1:37" ht="14.25" customHeight="1">
      <c r="A194" s="326">
        <f t="shared" si="22"/>
        <v>183</v>
      </c>
      <c r="B194" s="325" t="s">
        <v>2397</v>
      </c>
      <c r="C194" s="325" t="s">
        <v>2383</v>
      </c>
      <c r="D194" s="325" t="s">
        <v>2384</v>
      </c>
      <c r="E194" s="325" t="s">
        <v>2290</v>
      </c>
      <c r="F194" s="325" t="s">
        <v>2398</v>
      </c>
      <c r="G194" s="325" t="s">
        <v>2399</v>
      </c>
      <c r="H194" s="325" t="s">
        <v>2400</v>
      </c>
      <c r="I194" s="325" t="s">
        <v>2388</v>
      </c>
      <c r="J194" s="327">
        <v>888793202098</v>
      </c>
      <c r="K194" s="327" t="s">
        <v>1520</v>
      </c>
      <c r="L194" s="328">
        <v>109.49</v>
      </c>
      <c r="M194" s="329">
        <v>109.49</v>
      </c>
      <c r="N194" s="328">
        <v>0</v>
      </c>
      <c r="O194" s="329">
        <v>0</v>
      </c>
      <c r="P194" s="330">
        <v>0</v>
      </c>
      <c r="Q194" s="318" t="s">
        <v>2383</v>
      </c>
      <c r="R194" s="331"/>
      <c r="S194" s="318"/>
      <c r="T194" s="325" t="str">
        <f t="shared" si="31"/>
        <v>J3M71A</v>
      </c>
      <c r="U194" s="325" t="str">
        <f t="shared" si="31"/>
        <v>981A</v>
      </c>
      <c r="V194" s="325" t="str">
        <f t="shared" si="32"/>
        <v>K6</v>
      </c>
      <c r="W194" s="325" t="str">
        <f t="shared" si="33"/>
        <v>HP 981A originele zwarte PageWide cartridge</v>
      </c>
      <c r="X194" s="325" t="str">
        <f t="shared" si="34"/>
        <v>HP PageWide Enterprise Color 556 / MFP 586</v>
      </c>
      <c r="Y194" s="327">
        <f t="shared" si="35"/>
        <v>888793202098</v>
      </c>
      <c r="Z194" s="327" t="str">
        <f t="shared" si="35"/>
        <v/>
      </c>
      <c r="AA194" s="328">
        <f t="shared" si="36"/>
        <v>109.49</v>
      </c>
      <c r="AB194" s="329">
        <f t="shared" si="37"/>
        <v>109.49</v>
      </c>
      <c r="AC194" s="330">
        <f t="shared" si="38"/>
        <v>0</v>
      </c>
      <c r="AE194" s="267" t="s">
        <v>1248</v>
      </c>
      <c r="AF194" s="267" t="s">
        <v>1248</v>
      </c>
      <c r="AG194" s="332" t="s">
        <v>1566</v>
      </c>
      <c r="AH194" s="267" t="s">
        <v>1579</v>
      </c>
      <c r="AI194" s="267" t="s">
        <v>1248</v>
      </c>
      <c r="AK194" s="266"/>
    </row>
    <row r="195" spans="1:37" ht="14.25" customHeight="1">
      <c r="A195" s="326">
        <f t="shared" si="22"/>
        <v>184</v>
      </c>
      <c r="B195" s="325" t="s">
        <v>2401</v>
      </c>
      <c r="C195" s="325" t="s">
        <v>2402</v>
      </c>
      <c r="D195" s="325" t="s">
        <v>2384</v>
      </c>
      <c r="E195" s="325" t="s">
        <v>2290</v>
      </c>
      <c r="F195" s="325" t="s">
        <v>2403</v>
      </c>
      <c r="G195" s="325" t="s">
        <v>2404</v>
      </c>
      <c r="H195" s="325" t="s">
        <v>2405</v>
      </c>
      <c r="I195" s="325" t="s">
        <v>2388</v>
      </c>
      <c r="J195" s="327">
        <v>889296095255</v>
      </c>
      <c r="K195" s="327" t="s">
        <v>1520</v>
      </c>
      <c r="L195" s="328">
        <v>208.99</v>
      </c>
      <c r="M195" s="329">
        <v>208.99</v>
      </c>
      <c r="N195" s="328">
        <v>0</v>
      </c>
      <c r="O195" s="329">
        <v>0</v>
      </c>
      <c r="P195" s="330">
        <v>0</v>
      </c>
      <c r="Q195" s="318" t="s">
        <v>2402</v>
      </c>
      <c r="R195" s="331"/>
      <c r="S195" s="318"/>
      <c r="T195" s="325" t="str">
        <f t="shared" si="31"/>
        <v>L0R09A</v>
      </c>
      <c r="U195" s="325" t="str">
        <f t="shared" si="31"/>
        <v>981X</v>
      </c>
      <c r="V195" s="325" t="str">
        <f t="shared" si="32"/>
        <v>K6</v>
      </c>
      <c r="W195" s="325" t="str">
        <f t="shared" si="33"/>
        <v>HP 981X originele cyaan high-capacity PageWide cartridge</v>
      </c>
      <c r="X195" s="325" t="str">
        <f t="shared" si="34"/>
        <v>HP PageWide Enterprise Color 556 / MFP 586</v>
      </c>
      <c r="Y195" s="327">
        <f t="shared" si="35"/>
        <v>889296095255</v>
      </c>
      <c r="Z195" s="327" t="str">
        <f t="shared" si="35"/>
        <v/>
      </c>
      <c r="AA195" s="328">
        <f t="shared" si="36"/>
        <v>208.99</v>
      </c>
      <c r="AB195" s="329">
        <f t="shared" si="37"/>
        <v>208.99</v>
      </c>
      <c r="AC195" s="330">
        <f t="shared" si="38"/>
        <v>0</v>
      </c>
      <c r="AE195" s="267" t="s">
        <v>1248</v>
      </c>
      <c r="AF195" s="267" t="s">
        <v>1248</v>
      </c>
      <c r="AG195" s="332" t="s">
        <v>1566</v>
      </c>
      <c r="AH195" s="267" t="s">
        <v>1579</v>
      </c>
      <c r="AI195" s="267" t="s">
        <v>1248</v>
      </c>
      <c r="AK195" s="266"/>
    </row>
    <row r="196" spans="1:37" ht="14.25" customHeight="1">
      <c r="A196" s="326">
        <f t="shared" si="22"/>
        <v>185</v>
      </c>
      <c r="B196" s="325" t="s">
        <v>2406</v>
      </c>
      <c r="C196" s="325" t="s">
        <v>2402</v>
      </c>
      <c r="D196" s="325" t="s">
        <v>2384</v>
      </c>
      <c r="E196" s="325" t="s">
        <v>2290</v>
      </c>
      <c r="F196" s="325" t="s">
        <v>2407</v>
      </c>
      <c r="G196" s="325" t="s">
        <v>2408</v>
      </c>
      <c r="H196" s="325" t="s">
        <v>2409</v>
      </c>
      <c r="I196" s="325" t="s">
        <v>2388</v>
      </c>
      <c r="J196" s="327">
        <v>889296095262</v>
      </c>
      <c r="K196" s="327" t="s">
        <v>1520</v>
      </c>
      <c r="L196" s="328">
        <v>208.99</v>
      </c>
      <c r="M196" s="329">
        <v>208.99</v>
      </c>
      <c r="N196" s="328">
        <v>0</v>
      </c>
      <c r="O196" s="329">
        <v>0</v>
      </c>
      <c r="P196" s="330">
        <v>0</v>
      </c>
      <c r="Q196" s="318" t="s">
        <v>2402</v>
      </c>
      <c r="R196" s="331"/>
      <c r="S196" s="318"/>
      <c r="T196" s="325" t="str">
        <f t="shared" si="31"/>
        <v>L0R10A</v>
      </c>
      <c r="U196" s="325" t="str">
        <f t="shared" si="31"/>
        <v>981X</v>
      </c>
      <c r="V196" s="325" t="str">
        <f t="shared" si="32"/>
        <v>K6</v>
      </c>
      <c r="W196" s="325" t="str">
        <f t="shared" si="33"/>
        <v>HP 981X originele magenta high-capacity PageWide cartridge</v>
      </c>
      <c r="X196" s="325" t="str">
        <f t="shared" si="34"/>
        <v>HP PageWide Enterprise Color 556 / MFP 586</v>
      </c>
      <c r="Y196" s="327">
        <f t="shared" si="35"/>
        <v>889296095262</v>
      </c>
      <c r="Z196" s="327" t="str">
        <f t="shared" si="35"/>
        <v/>
      </c>
      <c r="AA196" s="328">
        <f t="shared" si="36"/>
        <v>208.99</v>
      </c>
      <c r="AB196" s="329">
        <f t="shared" si="37"/>
        <v>208.99</v>
      </c>
      <c r="AC196" s="330">
        <f t="shared" si="38"/>
        <v>0</v>
      </c>
      <c r="AE196" s="267" t="s">
        <v>1248</v>
      </c>
      <c r="AF196" s="267" t="s">
        <v>1248</v>
      </c>
      <c r="AG196" s="332" t="s">
        <v>1566</v>
      </c>
      <c r="AH196" s="267" t="s">
        <v>1579</v>
      </c>
      <c r="AI196" s="267" t="s">
        <v>1248</v>
      </c>
      <c r="AJ196" s="266"/>
      <c r="AK196" s="266"/>
    </row>
    <row r="197" spans="1:37" ht="14.25" customHeight="1">
      <c r="A197" s="326">
        <f t="shared" si="22"/>
        <v>186</v>
      </c>
      <c r="B197" s="325" t="s">
        <v>2410</v>
      </c>
      <c r="C197" s="325" t="s">
        <v>2402</v>
      </c>
      <c r="D197" s="325" t="s">
        <v>2384</v>
      </c>
      <c r="E197" s="325" t="s">
        <v>2290</v>
      </c>
      <c r="F197" s="325" t="s">
        <v>2411</v>
      </c>
      <c r="G197" s="325" t="s">
        <v>2412</v>
      </c>
      <c r="H197" s="325" t="s">
        <v>2413</v>
      </c>
      <c r="I197" s="325" t="s">
        <v>2388</v>
      </c>
      <c r="J197" s="327">
        <v>889296095279</v>
      </c>
      <c r="K197" s="327" t="s">
        <v>1520</v>
      </c>
      <c r="L197" s="328">
        <v>208.99</v>
      </c>
      <c r="M197" s="329">
        <v>208.99</v>
      </c>
      <c r="N197" s="328">
        <v>0</v>
      </c>
      <c r="O197" s="329">
        <v>0</v>
      </c>
      <c r="P197" s="330">
        <v>0</v>
      </c>
      <c r="Q197" s="318" t="s">
        <v>2402</v>
      </c>
      <c r="R197" s="331"/>
      <c r="S197" s="318"/>
      <c r="T197" s="325" t="str">
        <f t="shared" si="31"/>
        <v>L0R11A</v>
      </c>
      <c r="U197" s="325" t="str">
        <f t="shared" si="31"/>
        <v>981X</v>
      </c>
      <c r="V197" s="325" t="str">
        <f t="shared" si="32"/>
        <v>K6</v>
      </c>
      <c r="W197" s="325" t="str">
        <f t="shared" si="33"/>
        <v>HP 981X originele gele high-capacity PageWide cartridge</v>
      </c>
      <c r="X197" s="325" t="str">
        <f t="shared" si="34"/>
        <v>HP PageWide Enterprise Color 556 / MFP 586</v>
      </c>
      <c r="Y197" s="327">
        <f t="shared" si="35"/>
        <v>889296095279</v>
      </c>
      <c r="Z197" s="327" t="str">
        <f t="shared" si="35"/>
        <v/>
      </c>
      <c r="AA197" s="328">
        <f t="shared" si="36"/>
        <v>208.99</v>
      </c>
      <c r="AB197" s="329">
        <f t="shared" si="37"/>
        <v>208.99</v>
      </c>
      <c r="AC197" s="330">
        <f t="shared" si="38"/>
        <v>0</v>
      </c>
      <c r="AE197" s="267" t="s">
        <v>1248</v>
      </c>
      <c r="AF197" s="267" t="s">
        <v>1248</v>
      </c>
      <c r="AG197" s="332" t="s">
        <v>1566</v>
      </c>
      <c r="AH197" s="267" t="s">
        <v>1579</v>
      </c>
      <c r="AI197" s="267" t="s">
        <v>1248</v>
      </c>
      <c r="AJ197" s="266"/>
      <c r="AK197" s="266"/>
    </row>
    <row r="198" spans="1:37" ht="14.25" customHeight="1">
      <c r="A198" s="326">
        <f t="shared" si="22"/>
        <v>187</v>
      </c>
      <c r="B198" s="325" t="s">
        <v>2414</v>
      </c>
      <c r="C198" s="325" t="s">
        <v>2402</v>
      </c>
      <c r="D198" s="325" t="s">
        <v>2384</v>
      </c>
      <c r="E198" s="325" t="s">
        <v>2290</v>
      </c>
      <c r="F198" s="325" t="s">
        <v>2415</v>
      </c>
      <c r="G198" s="325" t="s">
        <v>2416</v>
      </c>
      <c r="H198" s="325" t="s">
        <v>2417</v>
      </c>
      <c r="I198" s="325" t="s">
        <v>2388</v>
      </c>
      <c r="J198" s="327">
        <v>889296095286</v>
      </c>
      <c r="K198" s="327" t="s">
        <v>1520</v>
      </c>
      <c r="L198" s="328">
        <v>153.49</v>
      </c>
      <c r="M198" s="329">
        <v>153.49</v>
      </c>
      <c r="N198" s="328">
        <v>0</v>
      </c>
      <c r="O198" s="329">
        <v>0</v>
      </c>
      <c r="P198" s="330">
        <v>0</v>
      </c>
      <c r="Q198" s="318" t="s">
        <v>2402</v>
      </c>
      <c r="R198" s="331"/>
      <c r="S198" s="318"/>
      <c r="T198" s="325" t="str">
        <f t="shared" si="31"/>
        <v>L0R12A</v>
      </c>
      <c r="U198" s="325" t="str">
        <f t="shared" si="31"/>
        <v>981X</v>
      </c>
      <c r="V198" s="325" t="str">
        <f t="shared" si="32"/>
        <v>K6</v>
      </c>
      <c r="W198" s="325" t="str">
        <f t="shared" si="33"/>
        <v>HP 981X originele zwarte high-capacity PageWide cartridge</v>
      </c>
      <c r="X198" s="325" t="str">
        <f t="shared" si="34"/>
        <v>HP PageWide Enterprise Color 556 / MFP 586</v>
      </c>
      <c r="Y198" s="327">
        <f t="shared" si="35"/>
        <v>889296095286</v>
      </c>
      <c r="Z198" s="327" t="str">
        <f t="shared" si="35"/>
        <v/>
      </c>
      <c r="AA198" s="328">
        <f t="shared" si="36"/>
        <v>153.49</v>
      </c>
      <c r="AB198" s="329">
        <f t="shared" si="37"/>
        <v>153.49</v>
      </c>
      <c r="AC198" s="330">
        <f t="shared" si="38"/>
        <v>0</v>
      </c>
      <c r="AE198" s="267" t="s">
        <v>1248</v>
      </c>
      <c r="AF198" s="267" t="s">
        <v>1248</v>
      </c>
      <c r="AG198" s="332" t="s">
        <v>1566</v>
      </c>
      <c r="AH198" s="267" t="s">
        <v>1579</v>
      </c>
      <c r="AI198" s="267" t="s">
        <v>1248</v>
      </c>
      <c r="AJ198" s="266"/>
      <c r="AK198" s="266"/>
    </row>
    <row r="199" spans="1:37" ht="14.25" customHeight="1">
      <c r="A199" s="326">
        <f t="shared" si="22"/>
        <v>188</v>
      </c>
      <c r="B199" s="325" t="s">
        <v>2418</v>
      </c>
      <c r="C199" s="325" t="s">
        <v>2419</v>
      </c>
      <c r="D199" s="325" t="s">
        <v>2384</v>
      </c>
      <c r="E199" s="325" t="s">
        <v>2290</v>
      </c>
      <c r="F199" s="325" t="s">
        <v>2420</v>
      </c>
      <c r="G199" s="325" t="s">
        <v>2421</v>
      </c>
      <c r="H199" s="325" t="s">
        <v>2422</v>
      </c>
      <c r="I199" s="325" t="s">
        <v>2388</v>
      </c>
      <c r="J199" s="327">
        <v>889296095293</v>
      </c>
      <c r="K199" s="327" t="s">
        <v>1520</v>
      </c>
      <c r="L199" s="328">
        <v>304.99</v>
      </c>
      <c r="M199" s="329">
        <v>304.99</v>
      </c>
      <c r="N199" s="328">
        <v>0</v>
      </c>
      <c r="O199" s="329">
        <v>0</v>
      </c>
      <c r="P199" s="330">
        <v>0</v>
      </c>
      <c r="Q199" s="318" t="s">
        <v>2419</v>
      </c>
      <c r="R199" s="331"/>
      <c r="S199" s="318"/>
      <c r="T199" s="325" t="str">
        <f t="shared" si="31"/>
        <v>L0R13A</v>
      </c>
      <c r="U199" s="325" t="str">
        <f t="shared" si="31"/>
        <v>981Y</v>
      </c>
      <c r="V199" s="325" t="str">
        <f t="shared" si="32"/>
        <v>K6</v>
      </c>
      <c r="W199" s="325" t="str">
        <f t="shared" si="33"/>
        <v>HP 981Y originele cyaan extra high-capacity PageWide cartridge</v>
      </c>
      <c r="X199" s="325" t="str">
        <f t="shared" si="34"/>
        <v>HP PageWide Enterprise Color 556 / MFP 586</v>
      </c>
      <c r="Y199" s="327">
        <f t="shared" si="35"/>
        <v>889296095293</v>
      </c>
      <c r="Z199" s="327" t="str">
        <f t="shared" si="35"/>
        <v/>
      </c>
      <c r="AA199" s="328">
        <f t="shared" si="36"/>
        <v>304.99</v>
      </c>
      <c r="AB199" s="329">
        <f t="shared" si="37"/>
        <v>304.99</v>
      </c>
      <c r="AC199" s="330">
        <f t="shared" si="38"/>
        <v>0</v>
      </c>
      <c r="AE199" s="267" t="s">
        <v>1248</v>
      </c>
      <c r="AF199" s="267" t="s">
        <v>1248</v>
      </c>
      <c r="AG199" s="332" t="s">
        <v>1566</v>
      </c>
      <c r="AH199" s="267" t="s">
        <v>1579</v>
      </c>
      <c r="AI199" s="267" t="s">
        <v>1248</v>
      </c>
      <c r="AK199" s="266"/>
    </row>
    <row r="200" spans="1:37" ht="14.25" customHeight="1">
      <c r="A200" s="326">
        <f t="shared" si="22"/>
        <v>189</v>
      </c>
      <c r="B200" s="325" t="s">
        <v>2423</v>
      </c>
      <c r="C200" s="325" t="s">
        <v>2419</v>
      </c>
      <c r="D200" s="325" t="s">
        <v>2384</v>
      </c>
      <c r="E200" s="325" t="s">
        <v>2290</v>
      </c>
      <c r="F200" s="325" t="s">
        <v>2424</v>
      </c>
      <c r="G200" s="325" t="s">
        <v>2425</v>
      </c>
      <c r="H200" s="325" t="s">
        <v>2426</v>
      </c>
      <c r="I200" s="325" t="s">
        <v>2388</v>
      </c>
      <c r="J200" s="327">
        <v>889296095309</v>
      </c>
      <c r="K200" s="327" t="s">
        <v>1520</v>
      </c>
      <c r="L200" s="328">
        <v>304.99</v>
      </c>
      <c r="M200" s="329">
        <v>304.99</v>
      </c>
      <c r="N200" s="328">
        <v>0</v>
      </c>
      <c r="O200" s="329">
        <v>0</v>
      </c>
      <c r="P200" s="330">
        <v>0</v>
      </c>
      <c r="Q200" s="318" t="s">
        <v>2419</v>
      </c>
      <c r="R200" s="331"/>
      <c r="S200" s="318"/>
      <c r="T200" s="325" t="str">
        <f t="shared" si="31"/>
        <v>L0R14A</v>
      </c>
      <c r="U200" s="325" t="str">
        <f t="shared" si="31"/>
        <v>981Y</v>
      </c>
      <c r="V200" s="325" t="str">
        <f t="shared" si="32"/>
        <v>K6</v>
      </c>
      <c r="W200" s="325" t="str">
        <f t="shared" si="33"/>
        <v>HP 981Y originele magenta extra high-capacity PageWide cartridge</v>
      </c>
      <c r="X200" s="325" t="str">
        <f t="shared" si="34"/>
        <v>HP PageWide Enterprise Color 556 / MFP 586</v>
      </c>
      <c r="Y200" s="327">
        <f t="shared" si="35"/>
        <v>889296095309</v>
      </c>
      <c r="Z200" s="327" t="str">
        <f t="shared" si="35"/>
        <v/>
      </c>
      <c r="AA200" s="328">
        <f t="shared" si="36"/>
        <v>304.99</v>
      </c>
      <c r="AB200" s="329">
        <f t="shared" si="37"/>
        <v>304.99</v>
      </c>
      <c r="AC200" s="330">
        <f t="shared" si="38"/>
        <v>0</v>
      </c>
      <c r="AE200" s="267" t="s">
        <v>1248</v>
      </c>
      <c r="AF200" s="267" t="s">
        <v>1248</v>
      </c>
      <c r="AG200" s="332" t="s">
        <v>1566</v>
      </c>
      <c r="AH200" s="267" t="s">
        <v>1579</v>
      </c>
      <c r="AI200" s="267" t="s">
        <v>1248</v>
      </c>
      <c r="AJ200" s="266"/>
      <c r="AK200" s="266"/>
    </row>
    <row r="201" spans="1:37" ht="14.25" customHeight="1">
      <c r="A201" s="326">
        <f t="shared" si="22"/>
        <v>190</v>
      </c>
      <c r="B201" s="325" t="s">
        <v>2427</v>
      </c>
      <c r="C201" s="325" t="s">
        <v>2419</v>
      </c>
      <c r="D201" s="325" t="s">
        <v>2384</v>
      </c>
      <c r="E201" s="325" t="s">
        <v>2290</v>
      </c>
      <c r="F201" s="325" t="s">
        <v>2428</v>
      </c>
      <c r="G201" s="325" t="s">
        <v>2429</v>
      </c>
      <c r="H201" s="325" t="s">
        <v>2430</v>
      </c>
      <c r="I201" s="325" t="s">
        <v>2388</v>
      </c>
      <c r="J201" s="327">
        <v>889296095316</v>
      </c>
      <c r="K201" s="327" t="s">
        <v>1520</v>
      </c>
      <c r="L201" s="328">
        <v>304.99</v>
      </c>
      <c r="M201" s="329">
        <v>304.99</v>
      </c>
      <c r="N201" s="328">
        <v>0</v>
      </c>
      <c r="O201" s="329">
        <v>0</v>
      </c>
      <c r="P201" s="330">
        <v>0</v>
      </c>
      <c r="Q201" s="318" t="s">
        <v>2419</v>
      </c>
      <c r="R201" s="331"/>
      <c r="S201" s="318"/>
      <c r="T201" s="325" t="str">
        <f t="shared" si="31"/>
        <v>L0R15A</v>
      </c>
      <c r="U201" s="325" t="str">
        <f t="shared" si="31"/>
        <v>981Y</v>
      </c>
      <c r="V201" s="325" t="str">
        <f t="shared" si="32"/>
        <v>K6</v>
      </c>
      <c r="W201" s="325" t="str">
        <f t="shared" si="33"/>
        <v>HP 981Y originele gele extra high-capacity PageWide cartridge</v>
      </c>
      <c r="X201" s="325" t="str">
        <f t="shared" si="34"/>
        <v>HP PageWide Enterprise Color 556 / MFP 586</v>
      </c>
      <c r="Y201" s="327">
        <f t="shared" si="35"/>
        <v>889296095316</v>
      </c>
      <c r="Z201" s="327" t="str">
        <f t="shared" si="35"/>
        <v/>
      </c>
      <c r="AA201" s="328">
        <f t="shared" si="36"/>
        <v>304.99</v>
      </c>
      <c r="AB201" s="329">
        <f t="shared" si="37"/>
        <v>304.99</v>
      </c>
      <c r="AC201" s="330">
        <f t="shared" si="38"/>
        <v>0</v>
      </c>
      <c r="AE201" s="267" t="s">
        <v>1248</v>
      </c>
      <c r="AF201" s="267" t="s">
        <v>1248</v>
      </c>
      <c r="AG201" s="332" t="s">
        <v>1566</v>
      </c>
      <c r="AH201" s="267" t="s">
        <v>1579</v>
      </c>
      <c r="AI201" s="267" t="s">
        <v>1248</v>
      </c>
      <c r="AJ201" s="266"/>
      <c r="AK201" s="266"/>
    </row>
    <row r="202" spans="1:37" ht="14.25" customHeight="1">
      <c r="A202" s="326">
        <f t="shared" si="22"/>
        <v>191</v>
      </c>
      <c r="B202" s="325" t="s">
        <v>2431</v>
      </c>
      <c r="C202" s="325" t="s">
        <v>2419</v>
      </c>
      <c r="D202" s="325" t="s">
        <v>2384</v>
      </c>
      <c r="E202" s="325" t="s">
        <v>2290</v>
      </c>
      <c r="F202" s="325" t="s">
        <v>2432</v>
      </c>
      <c r="G202" s="325" t="s">
        <v>2433</v>
      </c>
      <c r="H202" s="325" t="s">
        <v>2434</v>
      </c>
      <c r="I202" s="325" t="s">
        <v>2388</v>
      </c>
      <c r="J202" s="327">
        <v>889296095323</v>
      </c>
      <c r="K202" s="327" t="s">
        <v>1520</v>
      </c>
      <c r="L202" s="328">
        <v>235.49</v>
      </c>
      <c r="M202" s="329">
        <v>235.49</v>
      </c>
      <c r="N202" s="328">
        <v>0</v>
      </c>
      <c r="O202" s="329">
        <v>0</v>
      </c>
      <c r="P202" s="330">
        <v>0</v>
      </c>
      <c r="Q202" s="318" t="s">
        <v>2419</v>
      </c>
      <c r="R202" s="331"/>
      <c r="S202" s="318"/>
      <c r="T202" s="325" t="str">
        <f t="shared" si="31"/>
        <v>L0R16A</v>
      </c>
      <c r="U202" s="325" t="str">
        <f t="shared" si="31"/>
        <v>981Y</v>
      </c>
      <c r="V202" s="325" t="str">
        <f t="shared" si="32"/>
        <v>K6</v>
      </c>
      <c r="W202" s="325" t="str">
        <f t="shared" si="33"/>
        <v>HP 981Y originele zwarte extra high-capacity PageWide cartridge</v>
      </c>
      <c r="X202" s="325" t="str">
        <f t="shared" si="34"/>
        <v>HP PageWide Enterprise Color 556 / MFP 586</v>
      </c>
      <c r="Y202" s="327">
        <f t="shared" si="35"/>
        <v>889296095323</v>
      </c>
      <c r="Z202" s="327" t="str">
        <f t="shared" si="35"/>
        <v/>
      </c>
      <c r="AA202" s="328">
        <f t="shared" si="36"/>
        <v>235.49</v>
      </c>
      <c r="AB202" s="329">
        <f t="shared" si="37"/>
        <v>235.49</v>
      </c>
      <c r="AC202" s="330">
        <f t="shared" si="38"/>
        <v>0</v>
      </c>
      <c r="AE202" s="267" t="s">
        <v>1248</v>
      </c>
      <c r="AF202" s="267" t="s">
        <v>1248</v>
      </c>
      <c r="AG202" s="332" t="s">
        <v>1566</v>
      </c>
      <c r="AH202" s="267" t="s">
        <v>1579</v>
      </c>
      <c r="AI202" s="267" t="s">
        <v>1248</v>
      </c>
      <c r="AJ202" s="266"/>
      <c r="AK202" s="266"/>
    </row>
    <row r="203" spans="1:37" s="317" customFormat="1" ht="14.25" customHeight="1">
      <c r="A203" s="314">
        <f t="shared" si="22"/>
        <v>192</v>
      </c>
      <c r="B203" s="325" t="s">
        <v>2435</v>
      </c>
      <c r="C203" s="325"/>
      <c r="D203" s="325" t="s">
        <v>2435</v>
      </c>
      <c r="E203" s="325" t="s">
        <v>2435</v>
      </c>
      <c r="F203" s="325"/>
      <c r="G203" s="325"/>
      <c r="H203" s="325"/>
      <c r="I203" s="325"/>
      <c r="J203" s="327"/>
      <c r="K203" s="327"/>
      <c r="L203" s="328"/>
      <c r="M203" s="329"/>
      <c r="N203" s="328"/>
      <c r="O203" s="329"/>
      <c r="P203" s="330"/>
      <c r="Q203" s="318"/>
      <c r="R203" s="331"/>
      <c r="S203" s="318"/>
      <c r="T203" s="325" t="s">
        <v>2435</v>
      </c>
      <c r="U203" s="325"/>
      <c r="V203" s="325"/>
      <c r="W203" s="325"/>
      <c r="X203" s="325"/>
      <c r="Y203" s="327"/>
      <c r="Z203" s="327"/>
      <c r="AA203" s="328"/>
      <c r="AB203" s="329"/>
      <c r="AC203" s="330"/>
      <c r="AE203" s="320"/>
      <c r="AF203" s="320"/>
      <c r="AG203" s="323" t="s">
        <v>1566</v>
      </c>
      <c r="AH203" s="320"/>
      <c r="AI203" s="320"/>
      <c r="AJ203" s="314" t="s">
        <v>1569</v>
      </c>
    </row>
    <row r="204" spans="1:37" ht="14.25" customHeight="1">
      <c r="A204" s="326">
        <f t="shared" si="22"/>
        <v>193</v>
      </c>
      <c r="B204" s="325" t="s">
        <v>2436</v>
      </c>
      <c r="C204" s="325" t="s">
        <v>2437</v>
      </c>
      <c r="D204" s="325" t="s">
        <v>2438</v>
      </c>
      <c r="E204" s="325" t="s">
        <v>2439</v>
      </c>
      <c r="F204" s="325" t="s">
        <v>2440</v>
      </c>
      <c r="G204" s="325" t="s">
        <v>2441</v>
      </c>
      <c r="H204" s="325" t="s">
        <v>2442</v>
      </c>
      <c r="I204" s="325" t="s">
        <v>2443</v>
      </c>
      <c r="J204" s="327">
        <v>886111043361</v>
      </c>
      <c r="K204" s="327" t="s">
        <v>1520</v>
      </c>
      <c r="L204" s="328">
        <v>315.49</v>
      </c>
      <c r="M204" s="329">
        <v>315.49</v>
      </c>
      <c r="N204" s="328">
        <v>0</v>
      </c>
      <c r="O204" s="329">
        <v>0</v>
      </c>
      <c r="P204" s="330">
        <v>0</v>
      </c>
      <c r="Q204" s="318" t="s">
        <v>2437</v>
      </c>
      <c r="R204" s="331"/>
      <c r="S204" s="318"/>
      <c r="T204" s="325" t="str">
        <f t="shared" ref="T204:U235" si="39">B204</f>
        <v>CF214A</v>
      </c>
      <c r="U204" s="325" t="str">
        <f t="shared" si="39"/>
        <v>14A</v>
      </c>
      <c r="V204" s="325" t="str">
        <f t="shared" ref="V204:V254" si="40">E204</f>
        <v>GK</v>
      </c>
      <c r="W204" s="325" t="str">
        <f t="shared" ref="W204:W254" si="41">INDEX($B:$H,MATCH($T204,$B:$B,0),MATCH($U$9,$B$14:$H$14,0))</f>
        <v>HP 14A originele zwarte LaserJet tonercartridge</v>
      </c>
      <c r="X204" s="325" t="str">
        <f t="shared" ref="X204:X254" si="42">VLOOKUP($T204,$B:$I,8,0)</f>
        <v>HP LaserJet Enterprise 700 M712 Series</v>
      </c>
      <c r="Y204" s="327">
        <f t="shared" ref="Y204:Z235" si="43">J204</f>
        <v>886111043361</v>
      </c>
      <c r="Z204" s="327" t="str">
        <f t="shared" si="43"/>
        <v/>
      </c>
      <c r="AA204" s="328">
        <f t="shared" ref="AA204:AA254" si="44">INDEX($B:$P,MATCH($T204,$B:$B,0),MATCH($U$10,$B$11:$P$11,0))</f>
        <v>315.49</v>
      </c>
      <c r="AB204" s="329">
        <f t="shared" ref="AB204:AB254" si="45">INDEX($B:$P,MATCH($T204,$B:$B,0),MATCH($U$10&amp;2,$B$11:$P$11,0))</f>
        <v>315.49</v>
      </c>
      <c r="AC204" s="330">
        <f t="shared" ref="AC204:AC254" si="46">IFERROR(IF($AA204=0,"n/a",$AA204/$AB204-1),"0.0%")</f>
        <v>0</v>
      </c>
      <c r="AE204" s="267" t="s">
        <v>1248</v>
      </c>
      <c r="AF204" s="267" t="s">
        <v>1248</v>
      </c>
      <c r="AG204" s="332" t="s">
        <v>1566</v>
      </c>
      <c r="AH204" s="267" t="s">
        <v>1579</v>
      </c>
      <c r="AI204" s="267" t="s">
        <v>1248</v>
      </c>
      <c r="AJ204" s="258"/>
      <c r="AK204" s="266"/>
    </row>
    <row r="205" spans="1:37" ht="14.25" customHeight="1">
      <c r="A205" s="326">
        <f t="shared" si="22"/>
        <v>194</v>
      </c>
      <c r="B205" s="325" t="s">
        <v>2444</v>
      </c>
      <c r="C205" s="325" t="s">
        <v>2445</v>
      </c>
      <c r="D205" s="325" t="s">
        <v>2438</v>
      </c>
      <c r="E205" s="325" t="s">
        <v>2439</v>
      </c>
      <c r="F205" s="325" t="s">
        <v>2446</v>
      </c>
      <c r="G205" s="325" t="s">
        <v>2447</v>
      </c>
      <c r="H205" s="325" t="s">
        <v>2448</v>
      </c>
      <c r="I205" s="325" t="s">
        <v>2443</v>
      </c>
      <c r="J205" s="327">
        <v>886111043378</v>
      </c>
      <c r="K205" s="327" t="s">
        <v>1520</v>
      </c>
      <c r="L205" s="328">
        <v>347.49</v>
      </c>
      <c r="M205" s="329">
        <v>347.49</v>
      </c>
      <c r="N205" s="328">
        <v>0</v>
      </c>
      <c r="O205" s="329">
        <v>0</v>
      </c>
      <c r="P205" s="330">
        <v>0</v>
      </c>
      <c r="Q205" s="318" t="s">
        <v>2445</v>
      </c>
      <c r="R205" s="331"/>
      <c r="S205" s="318"/>
      <c r="T205" s="325" t="str">
        <f t="shared" si="39"/>
        <v>CF214X</v>
      </c>
      <c r="U205" s="325" t="str">
        <f t="shared" si="39"/>
        <v>14X</v>
      </c>
      <c r="V205" s="325" t="str">
        <f t="shared" si="40"/>
        <v>GK</v>
      </c>
      <c r="W205" s="325" t="str">
        <f t="shared" si="41"/>
        <v>HP 14X originele high-capacity zwarte LaserJet tonercartridge</v>
      </c>
      <c r="X205" s="325" t="str">
        <f t="shared" si="42"/>
        <v>HP LaserJet Enterprise 700 M712 Series</v>
      </c>
      <c r="Y205" s="327">
        <f t="shared" si="43"/>
        <v>886111043378</v>
      </c>
      <c r="Z205" s="327" t="str">
        <f t="shared" si="43"/>
        <v/>
      </c>
      <c r="AA205" s="328">
        <f t="shared" si="44"/>
        <v>347.49</v>
      </c>
      <c r="AB205" s="329">
        <f t="shared" si="45"/>
        <v>347.49</v>
      </c>
      <c r="AC205" s="330">
        <f t="shared" si="46"/>
        <v>0</v>
      </c>
      <c r="AE205" s="267" t="s">
        <v>1248</v>
      </c>
      <c r="AF205" s="267" t="s">
        <v>1248</v>
      </c>
      <c r="AG205" s="332" t="s">
        <v>1566</v>
      </c>
      <c r="AH205" s="267" t="s">
        <v>1579</v>
      </c>
      <c r="AI205" s="267" t="s">
        <v>1248</v>
      </c>
      <c r="AK205" s="266"/>
    </row>
    <row r="206" spans="1:37" ht="14.25" customHeight="1">
      <c r="A206" s="326">
        <f t="shared" si="22"/>
        <v>195</v>
      </c>
      <c r="B206" s="325" t="s">
        <v>2449</v>
      </c>
      <c r="C206" s="325" t="s">
        <v>2450</v>
      </c>
      <c r="D206" s="325" t="s">
        <v>2451</v>
      </c>
      <c r="E206" s="325" t="s">
        <v>2439</v>
      </c>
      <c r="F206" s="325" t="s">
        <v>2452</v>
      </c>
      <c r="G206" s="325" t="s">
        <v>2453</v>
      </c>
      <c r="H206" s="325" t="s">
        <v>2454</v>
      </c>
      <c r="I206" s="325" t="s">
        <v>2455</v>
      </c>
      <c r="J206" s="327">
        <v>829160755045</v>
      </c>
      <c r="K206" s="327" t="s">
        <v>1520</v>
      </c>
      <c r="L206" s="328">
        <v>315.99</v>
      </c>
      <c r="M206" s="329">
        <v>315.99</v>
      </c>
      <c r="N206" s="328">
        <v>0</v>
      </c>
      <c r="O206" s="329">
        <v>0</v>
      </c>
      <c r="P206" s="330">
        <v>0</v>
      </c>
      <c r="Q206" s="318" t="s">
        <v>2450</v>
      </c>
      <c r="R206" s="331"/>
      <c r="S206" s="318"/>
      <c r="T206" s="325" t="str">
        <f t="shared" si="39"/>
        <v>Q7516A</v>
      </c>
      <c r="U206" s="325" t="str">
        <f t="shared" si="39"/>
        <v>16A</v>
      </c>
      <c r="V206" s="325" t="str">
        <f t="shared" si="40"/>
        <v>GK</v>
      </c>
      <c r="W206" s="325" t="str">
        <f t="shared" si="41"/>
        <v>HP 16A originele zwarte LaserJet tonercartridge</v>
      </c>
      <c r="X206" s="325" t="str">
        <f t="shared" si="42"/>
        <v>HP LaserJet 5200</v>
      </c>
      <c r="Y206" s="327">
        <f t="shared" si="43"/>
        <v>829160755045</v>
      </c>
      <c r="Z206" s="327" t="str">
        <f t="shared" si="43"/>
        <v/>
      </c>
      <c r="AA206" s="328">
        <f t="shared" si="44"/>
        <v>315.99</v>
      </c>
      <c r="AB206" s="329">
        <f t="shared" si="45"/>
        <v>315.99</v>
      </c>
      <c r="AC206" s="330">
        <f t="shared" si="46"/>
        <v>0</v>
      </c>
      <c r="AE206" s="267" t="s">
        <v>1248</v>
      </c>
      <c r="AF206" s="267" t="s">
        <v>1248</v>
      </c>
      <c r="AG206" s="332" t="s">
        <v>1566</v>
      </c>
      <c r="AH206" s="267" t="s">
        <v>1579</v>
      </c>
      <c r="AI206" s="267" t="s">
        <v>1248</v>
      </c>
      <c r="AK206" s="266"/>
    </row>
    <row r="207" spans="1:37" ht="14.25" customHeight="1">
      <c r="A207" s="326">
        <f t="shared" si="22"/>
        <v>196</v>
      </c>
      <c r="B207" s="325" t="s">
        <v>2456</v>
      </c>
      <c r="C207" s="325" t="s">
        <v>2457</v>
      </c>
      <c r="D207" s="325" t="s">
        <v>2458</v>
      </c>
      <c r="E207" s="325" t="s">
        <v>2439</v>
      </c>
      <c r="F207" s="325" t="s">
        <v>2459</v>
      </c>
      <c r="G207" s="325" t="s">
        <v>2460</v>
      </c>
      <c r="H207" s="325" t="s">
        <v>2461</v>
      </c>
      <c r="I207" s="325" t="s">
        <v>2462</v>
      </c>
      <c r="J207" s="327" t="s">
        <v>2463</v>
      </c>
      <c r="K207" s="327" t="s">
        <v>1520</v>
      </c>
      <c r="L207" s="328">
        <v>448.99</v>
      </c>
      <c r="M207" s="329">
        <v>448.99</v>
      </c>
      <c r="N207" s="328">
        <v>0</v>
      </c>
      <c r="O207" s="329">
        <v>0</v>
      </c>
      <c r="P207" s="330">
        <v>0</v>
      </c>
      <c r="Q207" s="318" t="s">
        <v>2457</v>
      </c>
      <c r="R207" s="331"/>
      <c r="S207" s="318"/>
      <c r="T207" s="325" t="str">
        <f t="shared" si="39"/>
        <v>CF325X</v>
      </c>
      <c r="U207" s="325" t="str">
        <f t="shared" si="39"/>
        <v>25X</v>
      </c>
      <c r="V207" s="325" t="str">
        <f t="shared" si="40"/>
        <v>GK</v>
      </c>
      <c r="W207" s="325" t="str">
        <f t="shared" si="41"/>
        <v>HP 25X originele high-capacity zwarte LaserJet tonercartridge</v>
      </c>
      <c r="X207" s="325" t="str">
        <f t="shared" si="42"/>
        <v>HP LaserJet Enterprise M806 &amp; flow MFP M830z</v>
      </c>
      <c r="Y207" s="327" t="str">
        <f t="shared" si="43"/>
        <v> 886112762773</v>
      </c>
      <c r="Z207" s="327" t="str">
        <f t="shared" si="43"/>
        <v/>
      </c>
      <c r="AA207" s="328">
        <f t="shared" si="44"/>
        <v>448.99</v>
      </c>
      <c r="AB207" s="329">
        <f t="shared" si="45"/>
        <v>448.99</v>
      </c>
      <c r="AC207" s="330">
        <f t="shared" si="46"/>
        <v>0</v>
      </c>
      <c r="AE207" s="267" t="s">
        <v>1248</v>
      </c>
      <c r="AF207" s="267" t="s">
        <v>1248</v>
      </c>
      <c r="AG207" s="332" t="s">
        <v>1566</v>
      </c>
      <c r="AH207" s="267" t="s">
        <v>1579</v>
      </c>
      <c r="AI207" s="267" t="s">
        <v>1248</v>
      </c>
      <c r="AK207" s="266"/>
    </row>
    <row r="208" spans="1:37" ht="14.25" customHeight="1">
      <c r="A208" s="326">
        <f t="shared" si="22"/>
        <v>197</v>
      </c>
      <c r="B208" s="325" t="s">
        <v>2464</v>
      </c>
      <c r="C208" s="325" t="s">
        <v>2465</v>
      </c>
      <c r="D208" s="325" t="s">
        <v>2466</v>
      </c>
      <c r="E208" s="325" t="s">
        <v>2439</v>
      </c>
      <c r="F208" s="325" t="s">
        <v>2467</v>
      </c>
      <c r="G208" s="325" t="s">
        <v>2468</v>
      </c>
      <c r="H208" s="325" t="s">
        <v>2469</v>
      </c>
      <c r="I208" s="325" t="s">
        <v>1209</v>
      </c>
      <c r="J208" s="327">
        <v>884420306184</v>
      </c>
      <c r="K208" s="327" t="s">
        <v>1520</v>
      </c>
      <c r="L208" s="328">
        <v>235.49</v>
      </c>
      <c r="M208" s="329">
        <v>235.49</v>
      </c>
      <c r="N208" s="328">
        <v>0</v>
      </c>
      <c r="O208" s="329">
        <v>0</v>
      </c>
      <c r="P208" s="330">
        <v>0</v>
      </c>
      <c r="Q208" s="318" t="s">
        <v>2465</v>
      </c>
      <c r="R208" s="331"/>
      <c r="S208" s="318"/>
      <c r="T208" s="325" t="str">
        <f t="shared" si="39"/>
        <v>CE740A</v>
      </c>
      <c r="U208" s="325" t="str">
        <f t="shared" si="39"/>
        <v>307A</v>
      </c>
      <c r="V208" s="325" t="str">
        <f t="shared" si="40"/>
        <v>GK</v>
      </c>
      <c r="W208" s="325" t="str">
        <f t="shared" si="41"/>
        <v>HP 307A originele zwarte LaserJet tonercartridge</v>
      </c>
      <c r="X208" s="325" t="str">
        <f t="shared" si="42"/>
        <v>HP Color LaserJet CP5225</v>
      </c>
      <c r="Y208" s="327">
        <f t="shared" si="43"/>
        <v>884420306184</v>
      </c>
      <c r="Z208" s="327" t="str">
        <f t="shared" si="43"/>
        <v/>
      </c>
      <c r="AA208" s="328">
        <f t="shared" si="44"/>
        <v>235.49</v>
      </c>
      <c r="AB208" s="329">
        <f t="shared" si="45"/>
        <v>235.49</v>
      </c>
      <c r="AC208" s="330">
        <f t="shared" si="46"/>
        <v>0</v>
      </c>
      <c r="AE208" s="267" t="s">
        <v>1248</v>
      </c>
      <c r="AF208" s="267" t="s">
        <v>1248</v>
      </c>
      <c r="AG208" s="332" t="s">
        <v>1566</v>
      </c>
      <c r="AH208" s="267" t="s">
        <v>1579</v>
      </c>
      <c r="AI208" s="267" t="s">
        <v>1248</v>
      </c>
      <c r="AK208" s="266"/>
    </row>
    <row r="209" spans="1:37" ht="14.25" customHeight="1">
      <c r="A209" s="326">
        <f t="shared" si="22"/>
        <v>198</v>
      </c>
      <c r="B209" s="325" t="s">
        <v>2470</v>
      </c>
      <c r="C209" s="325" t="s">
        <v>2465</v>
      </c>
      <c r="D209" s="325" t="s">
        <v>2466</v>
      </c>
      <c r="E209" s="325" t="s">
        <v>2439</v>
      </c>
      <c r="F209" s="325" t="s">
        <v>2471</v>
      </c>
      <c r="G209" s="325" t="s">
        <v>2472</v>
      </c>
      <c r="H209" s="325" t="s">
        <v>2473</v>
      </c>
      <c r="I209" s="325" t="s">
        <v>1209</v>
      </c>
      <c r="J209" s="327">
        <v>884420306191</v>
      </c>
      <c r="K209" s="327" t="s">
        <v>1520</v>
      </c>
      <c r="L209" s="328">
        <v>414.49</v>
      </c>
      <c r="M209" s="329">
        <v>414.49</v>
      </c>
      <c r="N209" s="328">
        <v>0</v>
      </c>
      <c r="O209" s="329">
        <v>0</v>
      </c>
      <c r="P209" s="330">
        <v>0</v>
      </c>
      <c r="Q209" s="318" t="s">
        <v>2465</v>
      </c>
      <c r="R209" s="331"/>
      <c r="S209" s="318"/>
      <c r="T209" s="325" t="str">
        <f t="shared" si="39"/>
        <v>CE741A</v>
      </c>
      <c r="U209" s="325" t="str">
        <f t="shared" si="39"/>
        <v>307A</v>
      </c>
      <c r="V209" s="325" t="str">
        <f t="shared" si="40"/>
        <v>GK</v>
      </c>
      <c r="W209" s="325" t="str">
        <f t="shared" si="41"/>
        <v>HP 307A originele cyaan LaserJet tonercartridge</v>
      </c>
      <c r="X209" s="325" t="str">
        <f t="shared" si="42"/>
        <v>HP Color LaserJet CP5225</v>
      </c>
      <c r="Y209" s="327">
        <f t="shared" si="43"/>
        <v>884420306191</v>
      </c>
      <c r="Z209" s="327" t="str">
        <f t="shared" si="43"/>
        <v/>
      </c>
      <c r="AA209" s="328">
        <f t="shared" si="44"/>
        <v>414.49</v>
      </c>
      <c r="AB209" s="329">
        <f t="shared" si="45"/>
        <v>414.49</v>
      </c>
      <c r="AC209" s="330">
        <f t="shared" si="46"/>
        <v>0</v>
      </c>
      <c r="AE209" s="267" t="s">
        <v>1248</v>
      </c>
      <c r="AF209" s="267" t="s">
        <v>1248</v>
      </c>
      <c r="AG209" s="332" t="s">
        <v>1566</v>
      </c>
      <c r="AH209" s="267" t="s">
        <v>1579</v>
      </c>
      <c r="AI209" s="267" t="s">
        <v>1248</v>
      </c>
      <c r="AK209" s="266"/>
    </row>
    <row r="210" spans="1:37" ht="14.25" customHeight="1">
      <c r="A210" s="326">
        <f t="shared" si="22"/>
        <v>199</v>
      </c>
      <c r="B210" s="325" t="s">
        <v>2474</v>
      </c>
      <c r="C210" s="325" t="s">
        <v>2465</v>
      </c>
      <c r="D210" s="325" t="s">
        <v>2466</v>
      </c>
      <c r="E210" s="325" t="s">
        <v>2439</v>
      </c>
      <c r="F210" s="325" t="s">
        <v>2475</v>
      </c>
      <c r="G210" s="325" t="s">
        <v>2476</v>
      </c>
      <c r="H210" s="325" t="s">
        <v>2477</v>
      </c>
      <c r="I210" s="325" t="s">
        <v>1209</v>
      </c>
      <c r="J210" s="327">
        <v>884420306207</v>
      </c>
      <c r="K210" s="327" t="s">
        <v>1520</v>
      </c>
      <c r="L210" s="328">
        <v>414.49</v>
      </c>
      <c r="M210" s="329">
        <v>414.49</v>
      </c>
      <c r="N210" s="328">
        <v>0</v>
      </c>
      <c r="O210" s="329">
        <v>0</v>
      </c>
      <c r="P210" s="330">
        <v>0</v>
      </c>
      <c r="Q210" s="318" t="s">
        <v>2465</v>
      </c>
      <c r="R210" s="331"/>
      <c r="S210" s="318"/>
      <c r="T210" s="325" t="str">
        <f t="shared" si="39"/>
        <v>CE742A</v>
      </c>
      <c r="U210" s="325" t="str">
        <f t="shared" si="39"/>
        <v>307A</v>
      </c>
      <c r="V210" s="325" t="str">
        <f t="shared" si="40"/>
        <v>GK</v>
      </c>
      <c r="W210" s="325" t="str">
        <f t="shared" si="41"/>
        <v>HP 307A originele gele LaserJet tonercartridge</v>
      </c>
      <c r="X210" s="325" t="str">
        <f t="shared" si="42"/>
        <v>HP Color LaserJet CP5225</v>
      </c>
      <c r="Y210" s="327">
        <f t="shared" si="43"/>
        <v>884420306207</v>
      </c>
      <c r="Z210" s="327" t="str">
        <f t="shared" si="43"/>
        <v/>
      </c>
      <c r="AA210" s="328">
        <f t="shared" si="44"/>
        <v>414.49</v>
      </c>
      <c r="AB210" s="329">
        <f t="shared" si="45"/>
        <v>414.49</v>
      </c>
      <c r="AC210" s="330">
        <f t="shared" si="46"/>
        <v>0</v>
      </c>
      <c r="AE210" s="267" t="s">
        <v>1248</v>
      </c>
      <c r="AF210" s="267" t="s">
        <v>1248</v>
      </c>
      <c r="AG210" s="332" t="s">
        <v>1566</v>
      </c>
      <c r="AH210" s="267" t="s">
        <v>1579</v>
      </c>
      <c r="AI210" s="267" t="s">
        <v>1248</v>
      </c>
      <c r="AK210" s="266"/>
    </row>
    <row r="211" spans="1:37" ht="14.25" customHeight="1">
      <c r="A211" s="326">
        <f t="shared" si="22"/>
        <v>200</v>
      </c>
      <c r="B211" s="325" t="s">
        <v>2478</v>
      </c>
      <c r="C211" s="325" t="s">
        <v>2465</v>
      </c>
      <c r="D211" s="325" t="s">
        <v>2466</v>
      </c>
      <c r="E211" s="325" t="s">
        <v>2439</v>
      </c>
      <c r="F211" s="325" t="s">
        <v>2479</v>
      </c>
      <c r="G211" s="325" t="s">
        <v>2480</v>
      </c>
      <c r="H211" s="325" t="s">
        <v>2481</v>
      </c>
      <c r="I211" s="325" t="s">
        <v>1209</v>
      </c>
      <c r="J211" s="327">
        <v>884420306214</v>
      </c>
      <c r="K211" s="327" t="s">
        <v>1520</v>
      </c>
      <c r="L211" s="328">
        <v>414.49</v>
      </c>
      <c r="M211" s="329">
        <v>414.49</v>
      </c>
      <c r="N211" s="328">
        <v>0</v>
      </c>
      <c r="O211" s="329">
        <v>0</v>
      </c>
      <c r="P211" s="330">
        <v>0</v>
      </c>
      <c r="Q211" s="318" t="s">
        <v>2465</v>
      </c>
      <c r="R211" s="331"/>
      <c r="S211" s="318"/>
      <c r="T211" s="325" t="str">
        <f t="shared" si="39"/>
        <v>CE743A</v>
      </c>
      <c r="U211" s="325" t="str">
        <f t="shared" si="39"/>
        <v>307A</v>
      </c>
      <c r="V211" s="325" t="str">
        <f t="shared" si="40"/>
        <v>GK</v>
      </c>
      <c r="W211" s="325" t="str">
        <f t="shared" si="41"/>
        <v>HP 307A originele magenta LaserJet tonercartridge</v>
      </c>
      <c r="X211" s="325" t="str">
        <f t="shared" si="42"/>
        <v>HP Color LaserJet CP5225</v>
      </c>
      <c r="Y211" s="327">
        <f t="shared" si="43"/>
        <v>884420306214</v>
      </c>
      <c r="Z211" s="327" t="str">
        <f t="shared" si="43"/>
        <v/>
      </c>
      <c r="AA211" s="328">
        <f t="shared" si="44"/>
        <v>414.49</v>
      </c>
      <c r="AB211" s="329">
        <f t="shared" si="45"/>
        <v>414.49</v>
      </c>
      <c r="AC211" s="330">
        <f t="shared" si="46"/>
        <v>0</v>
      </c>
      <c r="AE211" s="267" t="s">
        <v>1248</v>
      </c>
      <c r="AF211" s="267" t="s">
        <v>1248</v>
      </c>
      <c r="AG211" s="332" t="s">
        <v>1566</v>
      </c>
      <c r="AH211" s="267" t="s">
        <v>1579</v>
      </c>
      <c r="AI211" s="267" t="s">
        <v>1248</v>
      </c>
      <c r="AJ211" s="266"/>
      <c r="AK211" s="266"/>
    </row>
    <row r="212" spans="1:37" ht="14.25" customHeight="1">
      <c r="A212" s="326">
        <f t="shared" si="22"/>
        <v>201</v>
      </c>
      <c r="B212" s="325" t="s">
        <v>2482</v>
      </c>
      <c r="C212" s="325" t="s">
        <v>2483</v>
      </c>
      <c r="D212" s="325" t="s">
        <v>2484</v>
      </c>
      <c r="E212" s="325" t="s">
        <v>2439</v>
      </c>
      <c r="F212" s="325" t="s">
        <v>2485</v>
      </c>
      <c r="G212" s="325" t="s">
        <v>2486</v>
      </c>
      <c r="H212" s="325" t="s">
        <v>2487</v>
      </c>
      <c r="I212" s="325" t="s">
        <v>2488</v>
      </c>
      <c r="J212" s="327">
        <v>725184659522</v>
      </c>
      <c r="K212" s="327" t="s">
        <v>1520</v>
      </c>
      <c r="L212" s="328">
        <v>478.49</v>
      </c>
      <c r="M212" s="329">
        <v>478.49</v>
      </c>
      <c r="N212" s="328">
        <v>0</v>
      </c>
      <c r="O212" s="329">
        <v>0</v>
      </c>
      <c r="P212" s="330">
        <v>0</v>
      </c>
      <c r="Q212" s="318" t="s">
        <v>2483</v>
      </c>
      <c r="R212" s="331"/>
      <c r="S212" s="318"/>
      <c r="T212" s="325" t="str">
        <f t="shared" si="39"/>
        <v>C8543X</v>
      </c>
      <c r="U212" s="325" t="str">
        <f t="shared" si="39"/>
        <v>43X</v>
      </c>
      <c r="V212" s="325" t="str">
        <f t="shared" si="40"/>
        <v>GK</v>
      </c>
      <c r="W212" s="325" t="str">
        <f t="shared" si="41"/>
        <v>HP 43X originele high-capacity zwarte LaserJet tonercartridge</v>
      </c>
      <c r="X212" s="325" t="str">
        <f t="shared" si="42"/>
        <v>HP LaserJet 9000</v>
      </c>
      <c r="Y212" s="327">
        <f t="shared" si="43"/>
        <v>725184659522</v>
      </c>
      <c r="Z212" s="327" t="str">
        <f t="shared" si="43"/>
        <v/>
      </c>
      <c r="AA212" s="328">
        <f t="shared" si="44"/>
        <v>478.49</v>
      </c>
      <c r="AB212" s="329">
        <f t="shared" si="45"/>
        <v>478.49</v>
      </c>
      <c r="AC212" s="330">
        <f t="shared" si="46"/>
        <v>0</v>
      </c>
      <c r="AE212" s="267" t="s">
        <v>1578</v>
      </c>
      <c r="AF212" s="267" t="s">
        <v>1248</v>
      </c>
      <c r="AG212" s="332" t="s">
        <v>1566</v>
      </c>
      <c r="AH212" s="267" t="s">
        <v>1579</v>
      </c>
      <c r="AI212" s="267" t="s">
        <v>1248</v>
      </c>
      <c r="AJ212" s="266"/>
      <c r="AK212" s="266"/>
    </row>
    <row r="213" spans="1:37" ht="14.25" customHeight="1">
      <c r="A213" s="326">
        <f t="shared" ref="A213:A276" si="47">A212+1</f>
        <v>202</v>
      </c>
      <c r="B213" s="325" t="s">
        <v>2489</v>
      </c>
      <c r="C213" s="325" t="s">
        <v>2490</v>
      </c>
      <c r="D213" s="325" t="s">
        <v>2491</v>
      </c>
      <c r="E213" s="325" t="s">
        <v>2439</v>
      </c>
      <c r="F213" s="325" t="s">
        <v>2492</v>
      </c>
      <c r="G213" s="325" t="s">
        <v>2493</v>
      </c>
      <c r="H213" s="325" t="s">
        <v>2494</v>
      </c>
      <c r="I213" s="325" t="s">
        <v>2495</v>
      </c>
      <c r="J213" s="327">
        <v>88698445402</v>
      </c>
      <c r="K213" s="327" t="s">
        <v>1520</v>
      </c>
      <c r="L213" s="328">
        <v>471.49</v>
      </c>
      <c r="M213" s="329">
        <v>471.49</v>
      </c>
      <c r="N213" s="328">
        <v>0</v>
      </c>
      <c r="O213" s="329">
        <v>0</v>
      </c>
      <c r="P213" s="330">
        <v>0</v>
      </c>
      <c r="Q213" s="318" t="s">
        <v>2490</v>
      </c>
      <c r="R213" s="331"/>
      <c r="S213" s="318"/>
      <c r="T213" s="325" t="str">
        <f t="shared" si="39"/>
        <v>C9730A</v>
      </c>
      <c r="U213" s="325" t="str">
        <f t="shared" si="39"/>
        <v>645A</v>
      </c>
      <c r="V213" s="325" t="str">
        <f t="shared" si="40"/>
        <v>GK</v>
      </c>
      <c r="W213" s="325" t="str">
        <f t="shared" si="41"/>
        <v>HP 645A originele zwarte LaserJet tonercartridge</v>
      </c>
      <c r="X213" s="325" t="str">
        <f t="shared" si="42"/>
        <v>HP Color LaserJet 5500</v>
      </c>
      <c r="Y213" s="327">
        <f t="shared" si="43"/>
        <v>88698445402</v>
      </c>
      <c r="Z213" s="327" t="str">
        <f t="shared" si="43"/>
        <v/>
      </c>
      <c r="AA213" s="328">
        <f t="shared" si="44"/>
        <v>471.49</v>
      </c>
      <c r="AB213" s="329">
        <f t="shared" si="45"/>
        <v>471.49</v>
      </c>
      <c r="AC213" s="330">
        <f t="shared" si="46"/>
        <v>0</v>
      </c>
      <c r="AE213" s="267" t="s">
        <v>1578</v>
      </c>
      <c r="AF213" s="267" t="s">
        <v>1248</v>
      </c>
      <c r="AG213" s="332" t="s">
        <v>1566</v>
      </c>
      <c r="AH213" s="267" t="s">
        <v>1579</v>
      </c>
      <c r="AI213" s="267" t="s">
        <v>1248</v>
      </c>
      <c r="AJ213" s="266"/>
      <c r="AK213" s="266"/>
    </row>
    <row r="214" spans="1:37" ht="14.25" customHeight="1">
      <c r="A214" s="326">
        <f t="shared" si="47"/>
        <v>203</v>
      </c>
      <c r="B214" s="325" t="s">
        <v>2496</v>
      </c>
      <c r="C214" s="325" t="s">
        <v>2490</v>
      </c>
      <c r="D214" s="325" t="s">
        <v>2491</v>
      </c>
      <c r="E214" s="325" t="s">
        <v>2439</v>
      </c>
      <c r="F214" s="325" t="s">
        <v>2497</v>
      </c>
      <c r="G214" s="325" t="s">
        <v>2498</v>
      </c>
      <c r="H214" s="325" t="s">
        <v>2499</v>
      </c>
      <c r="I214" s="325" t="s">
        <v>2495</v>
      </c>
      <c r="J214" s="327">
        <v>88698445419</v>
      </c>
      <c r="K214" s="327" t="s">
        <v>1520</v>
      </c>
      <c r="L214" s="328">
        <v>660.99</v>
      </c>
      <c r="M214" s="329">
        <v>660.99</v>
      </c>
      <c r="N214" s="328">
        <v>0</v>
      </c>
      <c r="O214" s="329">
        <v>0</v>
      </c>
      <c r="P214" s="330">
        <v>0</v>
      </c>
      <c r="Q214" s="318" t="s">
        <v>2490</v>
      </c>
      <c r="R214" s="331"/>
      <c r="S214" s="318"/>
      <c r="T214" s="325" t="str">
        <f t="shared" si="39"/>
        <v>C9731A</v>
      </c>
      <c r="U214" s="325" t="str">
        <f t="shared" si="39"/>
        <v>645A</v>
      </c>
      <c r="V214" s="325" t="str">
        <f t="shared" si="40"/>
        <v>GK</v>
      </c>
      <c r="W214" s="325" t="str">
        <f t="shared" si="41"/>
        <v>HP 645A originele cyaan LaserJet tonercartridge</v>
      </c>
      <c r="X214" s="325" t="str">
        <f t="shared" si="42"/>
        <v>HP Color LaserJet 5500</v>
      </c>
      <c r="Y214" s="327">
        <f t="shared" si="43"/>
        <v>88698445419</v>
      </c>
      <c r="Z214" s="327" t="str">
        <f t="shared" si="43"/>
        <v/>
      </c>
      <c r="AA214" s="328">
        <f t="shared" si="44"/>
        <v>660.99</v>
      </c>
      <c r="AB214" s="329">
        <f t="shared" si="45"/>
        <v>660.99</v>
      </c>
      <c r="AC214" s="330">
        <f t="shared" si="46"/>
        <v>0</v>
      </c>
      <c r="AE214" s="267" t="s">
        <v>1578</v>
      </c>
      <c r="AF214" s="267" t="s">
        <v>1248</v>
      </c>
      <c r="AG214" s="332" t="s">
        <v>1566</v>
      </c>
      <c r="AH214" s="267" t="s">
        <v>1579</v>
      </c>
      <c r="AI214" s="267" t="s">
        <v>1248</v>
      </c>
      <c r="AJ214" s="266"/>
      <c r="AK214" s="266"/>
    </row>
    <row r="215" spans="1:37" ht="14.25" customHeight="1">
      <c r="A215" s="326">
        <f t="shared" si="47"/>
        <v>204</v>
      </c>
      <c r="B215" s="325" t="s">
        <v>2500</v>
      </c>
      <c r="C215" s="325" t="s">
        <v>2490</v>
      </c>
      <c r="D215" s="325" t="s">
        <v>2491</v>
      </c>
      <c r="E215" s="325" t="s">
        <v>2439</v>
      </c>
      <c r="F215" s="325" t="s">
        <v>2501</v>
      </c>
      <c r="G215" s="325" t="s">
        <v>2502</v>
      </c>
      <c r="H215" s="325" t="s">
        <v>2503</v>
      </c>
      <c r="I215" s="325" t="s">
        <v>2495</v>
      </c>
      <c r="J215" s="327">
        <v>88698445426</v>
      </c>
      <c r="K215" s="327" t="s">
        <v>1520</v>
      </c>
      <c r="L215" s="328">
        <v>660.99</v>
      </c>
      <c r="M215" s="329">
        <v>660.99</v>
      </c>
      <c r="N215" s="328">
        <v>0</v>
      </c>
      <c r="O215" s="329">
        <v>0</v>
      </c>
      <c r="P215" s="330">
        <v>0</v>
      </c>
      <c r="Q215" s="318" t="s">
        <v>2490</v>
      </c>
      <c r="R215" s="331"/>
      <c r="S215" s="318"/>
      <c r="T215" s="325" t="str">
        <f t="shared" si="39"/>
        <v>C9732A</v>
      </c>
      <c r="U215" s="325" t="str">
        <f t="shared" si="39"/>
        <v>645A</v>
      </c>
      <c r="V215" s="325" t="str">
        <f t="shared" si="40"/>
        <v>GK</v>
      </c>
      <c r="W215" s="325" t="str">
        <f t="shared" si="41"/>
        <v>HP 645A originele gele LaserJet tonercartridge</v>
      </c>
      <c r="X215" s="325" t="str">
        <f t="shared" si="42"/>
        <v>HP Color LaserJet 5500</v>
      </c>
      <c r="Y215" s="327">
        <f t="shared" si="43"/>
        <v>88698445426</v>
      </c>
      <c r="Z215" s="327" t="str">
        <f t="shared" si="43"/>
        <v/>
      </c>
      <c r="AA215" s="328">
        <f t="shared" si="44"/>
        <v>660.99</v>
      </c>
      <c r="AB215" s="329">
        <f t="shared" si="45"/>
        <v>660.99</v>
      </c>
      <c r="AC215" s="330">
        <f t="shared" si="46"/>
        <v>0</v>
      </c>
      <c r="AE215" s="267" t="s">
        <v>1578</v>
      </c>
      <c r="AF215" s="267" t="s">
        <v>1248</v>
      </c>
      <c r="AG215" s="332" t="s">
        <v>1566</v>
      </c>
      <c r="AH215" s="267" t="s">
        <v>1579</v>
      </c>
      <c r="AI215" s="267" t="s">
        <v>1248</v>
      </c>
      <c r="AJ215" s="266"/>
      <c r="AK215" s="266"/>
    </row>
    <row r="216" spans="1:37" ht="14.25" customHeight="1">
      <c r="A216" s="326">
        <f t="shared" si="47"/>
        <v>205</v>
      </c>
      <c r="B216" s="325" t="s">
        <v>2504</v>
      </c>
      <c r="C216" s="325" t="s">
        <v>2490</v>
      </c>
      <c r="D216" s="325" t="s">
        <v>2491</v>
      </c>
      <c r="E216" s="325" t="s">
        <v>2439</v>
      </c>
      <c r="F216" s="325" t="s">
        <v>2505</v>
      </c>
      <c r="G216" s="325" t="s">
        <v>2506</v>
      </c>
      <c r="H216" s="325" t="s">
        <v>2507</v>
      </c>
      <c r="I216" s="325" t="s">
        <v>2495</v>
      </c>
      <c r="J216" s="327">
        <v>88698445433</v>
      </c>
      <c r="K216" s="327" t="s">
        <v>1520</v>
      </c>
      <c r="L216" s="328">
        <v>660.99</v>
      </c>
      <c r="M216" s="329">
        <v>660.99</v>
      </c>
      <c r="N216" s="328">
        <v>0</v>
      </c>
      <c r="O216" s="329">
        <v>0</v>
      </c>
      <c r="P216" s="330">
        <v>0</v>
      </c>
      <c r="Q216" s="318" t="s">
        <v>2490</v>
      </c>
      <c r="R216" s="331"/>
      <c r="S216" s="318"/>
      <c r="T216" s="325" t="str">
        <f t="shared" si="39"/>
        <v>C9733A</v>
      </c>
      <c r="U216" s="325" t="str">
        <f t="shared" si="39"/>
        <v>645A</v>
      </c>
      <c r="V216" s="325" t="str">
        <f t="shared" si="40"/>
        <v>GK</v>
      </c>
      <c r="W216" s="325" t="str">
        <f t="shared" si="41"/>
        <v>HP 645A originele magenta LaserJet tonercartridge</v>
      </c>
      <c r="X216" s="325" t="str">
        <f t="shared" si="42"/>
        <v>HP Color LaserJet 5500</v>
      </c>
      <c r="Y216" s="327">
        <f t="shared" si="43"/>
        <v>88698445433</v>
      </c>
      <c r="Z216" s="327" t="str">
        <f t="shared" si="43"/>
        <v/>
      </c>
      <c r="AA216" s="328">
        <f t="shared" si="44"/>
        <v>660.99</v>
      </c>
      <c r="AB216" s="329">
        <f t="shared" si="45"/>
        <v>660.99</v>
      </c>
      <c r="AC216" s="330">
        <f t="shared" si="46"/>
        <v>0</v>
      </c>
      <c r="AE216" s="267" t="s">
        <v>1578</v>
      </c>
      <c r="AF216" s="267" t="s">
        <v>1248</v>
      </c>
      <c r="AG216" s="332" t="s">
        <v>1566</v>
      </c>
      <c r="AH216" s="267" t="s">
        <v>1579</v>
      </c>
      <c r="AI216" s="267" t="s">
        <v>1248</v>
      </c>
      <c r="AJ216" s="266"/>
      <c r="AK216" s="266"/>
    </row>
    <row r="217" spans="1:37" ht="14.25" customHeight="1">
      <c r="A217" s="326">
        <f t="shared" si="47"/>
        <v>206</v>
      </c>
      <c r="B217" s="325" t="s">
        <v>2508</v>
      </c>
      <c r="C217" s="325" t="s">
        <v>2509</v>
      </c>
      <c r="D217" s="325" t="s">
        <v>2510</v>
      </c>
      <c r="E217" s="325" t="s">
        <v>2439</v>
      </c>
      <c r="F217" s="325" t="s">
        <v>2511</v>
      </c>
      <c r="G217" s="325" t="s">
        <v>2512</v>
      </c>
      <c r="H217" s="325" t="s">
        <v>2513</v>
      </c>
      <c r="I217" s="325" t="s">
        <v>2514</v>
      </c>
      <c r="J217" s="327">
        <v>884962161166</v>
      </c>
      <c r="K217" s="327" t="s">
        <v>1520</v>
      </c>
      <c r="L217" s="328">
        <v>384.49</v>
      </c>
      <c r="M217" s="329">
        <v>384.49</v>
      </c>
      <c r="N217" s="328">
        <v>0</v>
      </c>
      <c r="O217" s="329">
        <v>0</v>
      </c>
      <c r="P217" s="330">
        <v>0</v>
      </c>
      <c r="Q217" s="318" t="s">
        <v>2509</v>
      </c>
      <c r="R217" s="331"/>
      <c r="S217" s="318"/>
      <c r="T217" s="325" t="str">
        <f t="shared" si="39"/>
        <v>CE270A</v>
      </c>
      <c r="U217" s="325" t="str">
        <f t="shared" si="39"/>
        <v>650A</v>
      </c>
      <c r="V217" s="325" t="str">
        <f t="shared" si="40"/>
        <v>GK</v>
      </c>
      <c r="W217" s="325" t="str">
        <f t="shared" si="41"/>
        <v>HP 650A originele zwarte LaserJet tonercartridge</v>
      </c>
      <c r="X217" s="325" t="str">
        <f t="shared" si="42"/>
        <v>HP Color LaserJet CP5525</v>
      </c>
      <c r="Y217" s="327">
        <f t="shared" si="43"/>
        <v>884962161166</v>
      </c>
      <c r="Z217" s="327" t="str">
        <f t="shared" si="43"/>
        <v/>
      </c>
      <c r="AA217" s="328">
        <f t="shared" si="44"/>
        <v>384.49</v>
      </c>
      <c r="AB217" s="329">
        <f t="shared" si="45"/>
        <v>384.49</v>
      </c>
      <c r="AC217" s="330">
        <f t="shared" si="46"/>
        <v>0</v>
      </c>
      <c r="AE217" s="267" t="s">
        <v>1248</v>
      </c>
      <c r="AF217" s="267" t="s">
        <v>1248</v>
      </c>
      <c r="AG217" s="332" t="s">
        <v>1566</v>
      </c>
      <c r="AH217" s="267" t="s">
        <v>1579</v>
      </c>
      <c r="AI217" s="267" t="s">
        <v>1248</v>
      </c>
      <c r="AJ217" s="266"/>
      <c r="AK217" s="266"/>
    </row>
    <row r="218" spans="1:37" ht="14.25" customHeight="1">
      <c r="A218" s="326">
        <f t="shared" si="47"/>
        <v>207</v>
      </c>
      <c r="B218" s="325" t="s">
        <v>2515</v>
      </c>
      <c r="C218" s="325" t="s">
        <v>2509</v>
      </c>
      <c r="D218" s="325" t="s">
        <v>2510</v>
      </c>
      <c r="E218" s="325" t="s">
        <v>2439</v>
      </c>
      <c r="F218" s="325" t="s">
        <v>2516</v>
      </c>
      <c r="G218" s="325" t="s">
        <v>2517</v>
      </c>
      <c r="H218" s="325" t="s">
        <v>2518</v>
      </c>
      <c r="I218" s="325" t="s">
        <v>2514</v>
      </c>
      <c r="J218" s="327">
        <v>884962161173</v>
      </c>
      <c r="K218" s="327" t="s">
        <v>1520</v>
      </c>
      <c r="L218" s="328">
        <v>625.49</v>
      </c>
      <c r="M218" s="329">
        <v>625.49</v>
      </c>
      <c r="N218" s="328">
        <v>0</v>
      </c>
      <c r="O218" s="329">
        <v>0</v>
      </c>
      <c r="P218" s="330">
        <v>0</v>
      </c>
      <c r="Q218" s="318" t="s">
        <v>2509</v>
      </c>
      <c r="R218" s="331"/>
      <c r="S218" s="318"/>
      <c r="T218" s="325" t="str">
        <f t="shared" si="39"/>
        <v>CE271A</v>
      </c>
      <c r="U218" s="325" t="str">
        <f t="shared" si="39"/>
        <v>650A</v>
      </c>
      <c r="V218" s="325" t="str">
        <f t="shared" si="40"/>
        <v>GK</v>
      </c>
      <c r="W218" s="325" t="str">
        <f t="shared" si="41"/>
        <v>HP 650A originele cyaan LaserJet tonercartridge</v>
      </c>
      <c r="X218" s="325" t="str">
        <f t="shared" si="42"/>
        <v>HP Color LaserJet CP5525</v>
      </c>
      <c r="Y218" s="327">
        <f t="shared" si="43"/>
        <v>884962161173</v>
      </c>
      <c r="Z218" s="327" t="str">
        <f t="shared" si="43"/>
        <v/>
      </c>
      <c r="AA218" s="328">
        <f t="shared" si="44"/>
        <v>625.49</v>
      </c>
      <c r="AB218" s="329">
        <f t="shared" si="45"/>
        <v>625.49</v>
      </c>
      <c r="AC218" s="330">
        <f t="shared" si="46"/>
        <v>0</v>
      </c>
      <c r="AE218" s="267" t="s">
        <v>1248</v>
      </c>
      <c r="AF218" s="267" t="s">
        <v>1248</v>
      </c>
      <c r="AG218" s="332" t="s">
        <v>1566</v>
      </c>
      <c r="AH218" s="267" t="s">
        <v>1579</v>
      </c>
      <c r="AI218" s="267" t="s">
        <v>1248</v>
      </c>
      <c r="AJ218" s="266"/>
      <c r="AK218" s="266"/>
    </row>
    <row r="219" spans="1:37" ht="14.25" customHeight="1">
      <c r="A219" s="326">
        <f t="shared" si="47"/>
        <v>208</v>
      </c>
      <c r="B219" s="325" t="s">
        <v>2519</v>
      </c>
      <c r="C219" s="325" t="s">
        <v>2509</v>
      </c>
      <c r="D219" s="325" t="s">
        <v>2510</v>
      </c>
      <c r="E219" s="325" t="s">
        <v>2439</v>
      </c>
      <c r="F219" s="325" t="s">
        <v>2520</v>
      </c>
      <c r="G219" s="325" t="s">
        <v>2521</v>
      </c>
      <c r="H219" s="325" t="s">
        <v>2522</v>
      </c>
      <c r="I219" s="325" t="s">
        <v>2514</v>
      </c>
      <c r="J219" s="327">
        <v>884962161180</v>
      </c>
      <c r="K219" s="327" t="s">
        <v>1520</v>
      </c>
      <c r="L219" s="328">
        <v>625.49</v>
      </c>
      <c r="M219" s="329">
        <v>625.49</v>
      </c>
      <c r="N219" s="328">
        <v>0</v>
      </c>
      <c r="O219" s="329">
        <v>0</v>
      </c>
      <c r="P219" s="330">
        <v>0</v>
      </c>
      <c r="Q219" s="318" t="s">
        <v>2509</v>
      </c>
      <c r="R219" s="331"/>
      <c r="S219" s="318"/>
      <c r="T219" s="325" t="str">
        <f t="shared" si="39"/>
        <v>CE272A</v>
      </c>
      <c r="U219" s="325" t="str">
        <f t="shared" si="39"/>
        <v>650A</v>
      </c>
      <c r="V219" s="325" t="str">
        <f t="shared" si="40"/>
        <v>GK</v>
      </c>
      <c r="W219" s="325" t="str">
        <f t="shared" si="41"/>
        <v>HP 650A originele gele LaserJet tonercartridge</v>
      </c>
      <c r="X219" s="325" t="str">
        <f t="shared" si="42"/>
        <v>HP Color LaserJet CP5525</v>
      </c>
      <c r="Y219" s="327">
        <f t="shared" si="43"/>
        <v>884962161180</v>
      </c>
      <c r="Z219" s="327" t="str">
        <f t="shared" si="43"/>
        <v/>
      </c>
      <c r="AA219" s="328">
        <f t="shared" si="44"/>
        <v>625.49</v>
      </c>
      <c r="AB219" s="329">
        <f t="shared" si="45"/>
        <v>625.49</v>
      </c>
      <c r="AC219" s="330">
        <f t="shared" si="46"/>
        <v>0</v>
      </c>
      <c r="AE219" s="267" t="s">
        <v>1248</v>
      </c>
      <c r="AF219" s="267" t="s">
        <v>1248</v>
      </c>
      <c r="AG219" s="332" t="s">
        <v>1566</v>
      </c>
      <c r="AH219" s="267" t="s">
        <v>1579</v>
      </c>
      <c r="AI219" s="267" t="s">
        <v>1248</v>
      </c>
      <c r="AJ219" s="266"/>
      <c r="AK219" s="266"/>
    </row>
    <row r="220" spans="1:37" ht="14.25" customHeight="1">
      <c r="A220" s="326">
        <f t="shared" si="47"/>
        <v>209</v>
      </c>
      <c r="B220" s="325" t="s">
        <v>2523</v>
      </c>
      <c r="C220" s="325" t="s">
        <v>2509</v>
      </c>
      <c r="D220" s="325" t="s">
        <v>2510</v>
      </c>
      <c r="E220" s="325" t="s">
        <v>2439</v>
      </c>
      <c r="F220" s="325" t="s">
        <v>2524</v>
      </c>
      <c r="G220" s="325" t="s">
        <v>2525</v>
      </c>
      <c r="H220" s="325" t="s">
        <v>2526</v>
      </c>
      <c r="I220" s="325" t="s">
        <v>2514</v>
      </c>
      <c r="J220" s="327">
        <v>884962161197</v>
      </c>
      <c r="K220" s="327" t="s">
        <v>1520</v>
      </c>
      <c r="L220" s="328">
        <v>625.49</v>
      </c>
      <c r="M220" s="329">
        <v>625.49</v>
      </c>
      <c r="N220" s="328">
        <v>0</v>
      </c>
      <c r="O220" s="329">
        <v>0</v>
      </c>
      <c r="P220" s="330">
        <v>0</v>
      </c>
      <c r="Q220" s="318" t="s">
        <v>2509</v>
      </c>
      <c r="R220" s="331"/>
      <c r="S220" s="318"/>
      <c r="T220" s="325" t="str">
        <f t="shared" si="39"/>
        <v>CE273A</v>
      </c>
      <c r="U220" s="325" t="str">
        <f t="shared" si="39"/>
        <v>650A</v>
      </c>
      <c r="V220" s="325" t="str">
        <f t="shared" si="40"/>
        <v>GK</v>
      </c>
      <c r="W220" s="325" t="str">
        <f t="shared" si="41"/>
        <v>HP 650A originele magenta LaserJet tonercartridge</v>
      </c>
      <c r="X220" s="325" t="str">
        <f t="shared" si="42"/>
        <v>HP Color LaserJet CP5525</v>
      </c>
      <c r="Y220" s="327">
        <f t="shared" si="43"/>
        <v>884962161197</v>
      </c>
      <c r="Z220" s="327" t="str">
        <f t="shared" si="43"/>
        <v/>
      </c>
      <c r="AA220" s="328">
        <f t="shared" si="44"/>
        <v>625.49</v>
      </c>
      <c r="AB220" s="329">
        <f t="shared" si="45"/>
        <v>625.49</v>
      </c>
      <c r="AC220" s="330">
        <f t="shared" si="46"/>
        <v>0</v>
      </c>
      <c r="AE220" s="267" t="s">
        <v>1248</v>
      </c>
      <c r="AF220" s="267" t="s">
        <v>1248</v>
      </c>
      <c r="AG220" s="332" t="s">
        <v>1566</v>
      </c>
      <c r="AH220" s="267" t="s">
        <v>1579</v>
      </c>
      <c r="AI220" s="267" t="s">
        <v>1248</v>
      </c>
      <c r="AJ220" s="266"/>
      <c r="AK220" s="266"/>
    </row>
    <row r="221" spans="1:37" ht="14.25" customHeight="1">
      <c r="A221" s="326">
        <f t="shared" si="47"/>
        <v>210</v>
      </c>
      <c r="B221" s="325" t="s">
        <v>2527</v>
      </c>
      <c r="C221" s="325" t="s">
        <v>2528</v>
      </c>
      <c r="D221" s="325" t="s">
        <v>2529</v>
      </c>
      <c r="E221" s="325" t="s">
        <v>2439</v>
      </c>
      <c r="F221" s="325" t="s">
        <v>2530</v>
      </c>
      <c r="G221" s="325" t="s">
        <v>2531</v>
      </c>
      <c r="H221" s="325" t="s">
        <v>2532</v>
      </c>
      <c r="I221" s="325" t="s">
        <v>2533</v>
      </c>
      <c r="J221" s="327">
        <v>886111121328</v>
      </c>
      <c r="K221" s="327" t="s">
        <v>1520</v>
      </c>
      <c r="L221" s="328">
        <v>267.49</v>
      </c>
      <c r="M221" s="329">
        <v>267.49</v>
      </c>
      <c r="N221" s="328">
        <v>0</v>
      </c>
      <c r="O221" s="329">
        <v>0</v>
      </c>
      <c r="P221" s="330">
        <v>0</v>
      </c>
      <c r="Q221" s="318" t="s">
        <v>2528</v>
      </c>
      <c r="R221" s="331"/>
      <c r="S221" s="318"/>
      <c r="T221" s="325" t="str">
        <f t="shared" si="39"/>
        <v>CE340A</v>
      </c>
      <c r="U221" s="325" t="str">
        <f t="shared" si="39"/>
        <v>651A</v>
      </c>
      <c r="V221" s="325" t="str">
        <f t="shared" si="40"/>
        <v>GK</v>
      </c>
      <c r="W221" s="325" t="str">
        <f t="shared" si="41"/>
        <v>HP 651A originele zwarte LaserJet tonercartridge</v>
      </c>
      <c r="X221" s="325" t="str">
        <f t="shared" si="42"/>
        <v>HP LaserJet Enterprise 700 color MFP M775 Series</v>
      </c>
      <c r="Y221" s="327">
        <f t="shared" si="43"/>
        <v>886111121328</v>
      </c>
      <c r="Z221" s="327" t="str">
        <f t="shared" si="43"/>
        <v/>
      </c>
      <c r="AA221" s="328">
        <f t="shared" si="44"/>
        <v>267.49</v>
      </c>
      <c r="AB221" s="329">
        <f t="shared" si="45"/>
        <v>267.49</v>
      </c>
      <c r="AC221" s="330">
        <f t="shared" si="46"/>
        <v>0</v>
      </c>
      <c r="AE221" s="267" t="s">
        <v>1248</v>
      </c>
      <c r="AF221" s="267" t="s">
        <v>1248</v>
      </c>
      <c r="AG221" s="332" t="s">
        <v>1566</v>
      </c>
      <c r="AH221" s="267" t="s">
        <v>1579</v>
      </c>
      <c r="AI221" s="267" t="s">
        <v>1248</v>
      </c>
      <c r="AJ221" s="266"/>
      <c r="AK221" s="266"/>
    </row>
    <row r="222" spans="1:37" ht="14.25" customHeight="1">
      <c r="A222" s="326">
        <f t="shared" si="47"/>
        <v>211</v>
      </c>
      <c r="B222" s="325" t="s">
        <v>2534</v>
      </c>
      <c r="C222" s="325" t="s">
        <v>2528</v>
      </c>
      <c r="D222" s="325" t="s">
        <v>2529</v>
      </c>
      <c r="E222" s="325" t="s">
        <v>2439</v>
      </c>
      <c r="F222" s="325" t="s">
        <v>2535</v>
      </c>
      <c r="G222" s="325" t="s">
        <v>2536</v>
      </c>
      <c r="H222" s="325" t="s">
        <v>2537</v>
      </c>
      <c r="I222" s="325" t="s">
        <v>2533</v>
      </c>
      <c r="J222" s="327">
        <v>886111121335</v>
      </c>
      <c r="K222" s="327" t="s">
        <v>1520</v>
      </c>
      <c r="L222" s="328">
        <v>672.99</v>
      </c>
      <c r="M222" s="329">
        <v>672.99</v>
      </c>
      <c r="N222" s="328">
        <v>0</v>
      </c>
      <c r="O222" s="329">
        <v>0</v>
      </c>
      <c r="P222" s="330">
        <v>0</v>
      </c>
      <c r="Q222" s="318" t="s">
        <v>2528</v>
      </c>
      <c r="R222" s="331"/>
      <c r="S222" s="318"/>
      <c r="T222" s="325" t="str">
        <f t="shared" si="39"/>
        <v>CE341A</v>
      </c>
      <c r="U222" s="325" t="str">
        <f t="shared" si="39"/>
        <v>651A</v>
      </c>
      <c r="V222" s="325" t="str">
        <f t="shared" si="40"/>
        <v>GK</v>
      </c>
      <c r="W222" s="325" t="str">
        <f t="shared" si="41"/>
        <v>HP 651A originele cyaan LaserJet tonercartridge</v>
      </c>
      <c r="X222" s="325" t="str">
        <f t="shared" si="42"/>
        <v>HP LaserJet Enterprise 700 color MFP M775 Series</v>
      </c>
      <c r="Y222" s="327">
        <f t="shared" si="43"/>
        <v>886111121335</v>
      </c>
      <c r="Z222" s="327" t="str">
        <f t="shared" si="43"/>
        <v/>
      </c>
      <c r="AA222" s="328">
        <f t="shared" si="44"/>
        <v>672.99</v>
      </c>
      <c r="AB222" s="329">
        <f t="shared" si="45"/>
        <v>672.99</v>
      </c>
      <c r="AC222" s="330">
        <f t="shared" si="46"/>
        <v>0</v>
      </c>
      <c r="AE222" s="267" t="s">
        <v>1248</v>
      </c>
      <c r="AF222" s="267" t="s">
        <v>1248</v>
      </c>
      <c r="AG222" s="332" t="s">
        <v>1566</v>
      </c>
      <c r="AH222" s="267" t="s">
        <v>1579</v>
      </c>
      <c r="AI222" s="267" t="s">
        <v>1248</v>
      </c>
      <c r="AJ222" s="266"/>
      <c r="AK222" s="266"/>
    </row>
    <row r="223" spans="1:37" ht="14.25" customHeight="1">
      <c r="A223" s="326">
        <f t="shared" si="47"/>
        <v>212</v>
      </c>
      <c r="B223" s="325" t="s">
        <v>2538</v>
      </c>
      <c r="C223" s="325" t="s">
        <v>2528</v>
      </c>
      <c r="D223" s="325" t="s">
        <v>2529</v>
      </c>
      <c r="E223" s="325" t="s">
        <v>2439</v>
      </c>
      <c r="F223" s="325" t="s">
        <v>2539</v>
      </c>
      <c r="G223" s="325" t="s">
        <v>2540</v>
      </c>
      <c r="H223" s="325" t="s">
        <v>2541</v>
      </c>
      <c r="I223" s="325" t="s">
        <v>2533</v>
      </c>
      <c r="J223" s="327">
        <v>886111121342</v>
      </c>
      <c r="K223" s="327" t="s">
        <v>1520</v>
      </c>
      <c r="L223" s="328">
        <v>672.99</v>
      </c>
      <c r="M223" s="329">
        <v>672.99</v>
      </c>
      <c r="N223" s="328">
        <v>0</v>
      </c>
      <c r="O223" s="329">
        <v>0</v>
      </c>
      <c r="P223" s="330">
        <v>0</v>
      </c>
      <c r="Q223" s="318" t="s">
        <v>2528</v>
      </c>
      <c r="R223" s="331"/>
      <c r="S223" s="318"/>
      <c r="T223" s="325" t="str">
        <f t="shared" si="39"/>
        <v>CE342A</v>
      </c>
      <c r="U223" s="325" t="str">
        <f t="shared" si="39"/>
        <v>651A</v>
      </c>
      <c r="V223" s="325" t="str">
        <f t="shared" si="40"/>
        <v>GK</v>
      </c>
      <c r="W223" s="325" t="str">
        <f t="shared" si="41"/>
        <v>HP 651A originele gele LaserJet tonercartridge</v>
      </c>
      <c r="X223" s="325" t="str">
        <f t="shared" si="42"/>
        <v>HP LaserJet Enterprise 700 color MFP M775 Series</v>
      </c>
      <c r="Y223" s="327">
        <f t="shared" si="43"/>
        <v>886111121342</v>
      </c>
      <c r="Z223" s="327" t="str">
        <f t="shared" si="43"/>
        <v/>
      </c>
      <c r="AA223" s="328">
        <f t="shared" si="44"/>
        <v>672.99</v>
      </c>
      <c r="AB223" s="329">
        <f t="shared" si="45"/>
        <v>672.99</v>
      </c>
      <c r="AC223" s="330">
        <f t="shared" si="46"/>
        <v>0</v>
      </c>
      <c r="AE223" s="267" t="s">
        <v>1248</v>
      </c>
      <c r="AF223" s="267" t="s">
        <v>1248</v>
      </c>
      <c r="AG223" s="332" t="s">
        <v>1566</v>
      </c>
      <c r="AH223" s="267" t="s">
        <v>1579</v>
      </c>
      <c r="AI223" s="267" t="s">
        <v>1248</v>
      </c>
      <c r="AJ223" s="266"/>
      <c r="AK223" s="266"/>
    </row>
    <row r="224" spans="1:37" ht="14.25" customHeight="1">
      <c r="A224" s="326">
        <f t="shared" si="47"/>
        <v>213</v>
      </c>
      <c r="B224" s="325" t="s">
        <v>2542</v>
      </c>
      <c r="C224" s="325" t="s">
        <v>2528</v>
      </c>
      <c r="D224" s="325" t="s">
        <v>2529</v>
      </c>
      <c r="E224" s="325" t="s">
        <v>2439</v>
      </c>
      <c r="F224" s="325" t="s">
        <v>2543</v>
      </c>
      <c r="G224" s="325" t="s">
        <v>2544</v>
      </c>
      <c r="H224" s="325" t="s">
        <v>2545</v>
      </c>
      <c r="I224" s="325" t="s">
        <v>2533</v>
      </c>
      <c r="J224" s="327">
        <v>886111121359</v>
      </c>
      <c r="K224" s="327" t="s">
        <v>1520</v>
      </c>
      <c r="L224" s="328">
        <v>672.99</v>
      </c>
      <c r="M224" s="329">
        <v>672.99</v>
      </c>
      <c r="N224" s="328">
        <v>0</v>
      </c>
      <c r="O224" s="329">
        <v>0</v>
      </c>
      <c r="P224" s="330">
        <v>0</v>
      </c>
      <c r="Q224" s="318" t="s">
        <v>2528</v>
      </c>
      <c r="R224" s="331"/>
      <c r="S224" s="318"/>
      <c r="T224" s="325" t="str">
        <f t="shared" si="39"/>
        <v>CE343A</v>
      </c>
      <c r="U224" s="325" t="str">
        <f t="shared" si="39"/>
        <v>651A</v>
      </c>
      <c r="V224" s="325" t="str">
        <f t="shared" si="40"/>
        <v>GK</v>
      </c>
      <c r="W224" s="325" t="str">
        <f t="shared" si="41"/>
        <v>HP 651A originele magenta LaserJet tonercartridge</v>
      </c>
      <c r="X224" s="325" t="str">
        <f t="shared" si="42"/>
        <v>HP LaserJet Enterprise 700 color MFP M775 Series</v>
      </c>
      <c r="Y224" s="327">
        <f t="shared" si="43"/>
        <v>886111121359</v>
      </c>
      <c r="Z224" s="327" t="str">
        <f t="shared" si="43"/>
        <v/>
      </c>
      <c r="AA224" s="328">
        <f t="shared" si="44"/>
        <v>672.99</v>
      </c>
      <c r="AB224" s="329">
        <f t="shared" si="45"/>
        <v>672.99</v>
      </c>
      <c r="AC224" s="330">
        <f t="shared" si="46"/>
        <v>0</v>
      </c>
      <c r="AE224" s="267" t="s">
        <v>1248</v>
      </c>
      <c r="AF224" s="267" t="s">
        <v>1248</v>
      </c>
      <c r="AG224" s="332" t="s">
        <v>1566</v>
      </c>
      <c r="AH224" s="267" t="s">
        <v>1579</v>
      </c>
      <c r="AI224" s="267" t="s">
        <v>1248</v>
      </c>
      <c r="AJ224" s="266"/>
      <c r="AK224" s="266"/>
    </row>
    <row r="225" spans="1:37" ht="14.25" customHeight="1">
      <c r="A225" s="326">
        <f t="shared" si="47"/>
        <v>214</v>
      </c>
      <c r="B225" s="325" t="s">
        <v>2546</v>
      </c>
      <c r="C225" s="325" t="s">
        <v>2547</v>
      </c>
      <c r="D225" s="325" t="s">
        <v>2548</v>
      </c>
      <c r="E225" s="325" t="s">
        <v>2439</v>
      </c>
      <c r="F225" s="325" t="s">
        <v>2549</v>
      </c>
      <c r="G225" s="325" t="s">
        <v>2550</v>
      </c>
      <c r="H225" s="325" t="s">
        <v>2551</v>
      </c>
      <c r="I225" s="325" t="s">
        <v>2552</v>
      </c>
      <c r="J225" s="327">
        <v>192545710947</v>
      </c>
      <c r="K225" s="327" t="s">
        <v>1520</v>
      </c>
      <c r="L225" s="328">
        <v>228.99</v>
      </c>
      <c r="M225" s="329">
        <v>228.99</v>
      </c>
      <c r="N225" s="328">
        <v>0</v>
      </c>
      <c r="O225" s="329">
        <v>0</v>
      </c>
      <c r="P225" s="330">
        <v>0</v>
      </c>
      <c r="Q225" s="318" t="s">
        <v>2547</v>
      </c>
      <c r="R225" s="331"/>
      <c r="S225" s="318"/>
      <c r="T225" s="325" t="str">
        <f t="shared" si="39"/>
        <v>W2000A</v>
      </c>
      <c r="U225" s="325" t="str">
        <f t="shared" si="39"/>
        <v>658A</v>
      </c>
      <c r="V225" s="325" t="str">
        <f t="shared" si="40"/>
        <v>GK</v>
      </c>
      <c r="W225" s="325" t="str">
        <f t="shared" si="41"/>
        <v>HP 658A originele zwarte LaserJet tonercartridge</v>
      </c>
      <c r="X225" s="325" t="str">
        <f t="shared" si="42"/>
        <v>CLJ Enterprise M751</v>
      </c>
      <c r="Y225" s="327">
        <f t="shared" si="43"/>
        <v>192545710947</v>
      </c>
      <c r="Z225" s="327" t="str">
        <f t="shared" si="43"/>
        <v/>
      </c>
      <c r="AA225" s="328">
        <f t="shared" si="44"/>
        <v>228.99</v>
      </c>
      <c r="AB225" s="329">
        <f t="shared" si="45"/>
        <v>228.99</v>
      </c>
      <c r="AC225" s="330">
        <f t="shared" si="46"/>
        <v>0</v>
      </c>
      <c r="AE225" s="267" t="s">
        <v>1248</v>
      </c>
      <c r="AF225" s="267" t="s">
        <v>1248</v>
      </c>
      <c r="AG225" s="332" t="s">
        <v>1566</v>
      </c>
      <c r="AH225" s="267" t="s">
        <v>1579</v>
      </c>
      <c r="AI225" s="267" t="s">
        <v>1248</v>
      </c>
      <c r="AJ225" s="266"/>
      <c r="AK225" s="266"/>
    </row>
    <row r="226" spans="1:37" ht="14.25" customHeight="1">
      <c r="A226" s="326">
        <f t="shared" si="47"/>
        <v>215</v>
      </c>
      <c r="B226" s="325" t="s">
        <v>2553</v>
      </c>
      <c r="C226" s="325" t="s">
        <v>2547</v>
      </c>
      <c r="D226" s="325" t="s">
        <v>2548</v>
      </c>
      <c r="E226" s="325" t="s">
        <v>2439</v>
      </c>
      <c r="F226" s="325" t="s">
        <v>2554</v>
      </c>
      <c r="G226" s="325" t="s">
        <v>2555</v>
      </c>
      <c r="H226" s="325" t="s">
        <v>2556</v>
      </c>
      <c r="I226" s="325" t="s">
        <v>2552</v>
      </c>
      <c r="J226" s="327">
        <v>192545710954</v>
      </c>
      <c r="K226" s="327" t="s">
        <v>1520</v>
      </c>
      <c r="L226" s="328">
        <v>347.99</v>
      </c>
      <c r="M226" s="329">
        <v>347.99</v>
      </c>
      <c r="N226" s="328">
        <v>0</v>
      </c>
      <c r="O226" s="329">
        <v>0</v>
      </c>
      <c r="P226" s="330">
        <v>0</v>
      </c>
      <c r="Q226" s="318" t="s">
        <v>2547</v>
      </c>
      <c r="R226" s="331"/>
      <c r="S226" s="318"/>
      <c r="T226" s="325" t="str">
        <f t="shared" si="39"/>
        <v>W2001A</v>
      </c>
      <c r="U226" s="325" t="str">
        <f t="shared" si="39"/>
        <v>658A</v>
      </c>
      <c r="V226" s="325" t="str">
        <f t="shared" si="40"/>
        <v>GK</v>
      </c>
      <c r="W226" s="325" t="str">
        <f t="shared" si="41"/>
        <v>HP 658A originele cyaan LaserJet tonercartridge</v>
      </c>
      <c r="X226" s="325" t="str">
        <f t="shared" si="42"/>
        <v>CLJ Enterprise M751</v>
      </c>
      <c r="Y226" s="327">
        <f t="shared" si="43"/>
        <v>192545710954</v>
      </c>
      <c r="Z226" s="327" t="str">
        <f t="shared" si="43"/>
        <v/>
      </c>
      <c r="AA226" s="328">
        <f t="shared" si="44"/>
        <v>347.99</v>
      </c>
      <c r="AB226" s="329">
        <f t="shared" si="45"/>
        <v>347.99</v>
      </c>
      <c r="AC226" s="330">
        <f t="shared" si="46"/>
        <v>0</v>
      </c>
      <c r="AE226" s="267" t="s">
        <v>1248</v>
      </c>
      <c r="AF226" s="267" t="s">
        <v>1248</v>
      </c>
      <c r="AG226" s="332" t="s">
        <v>1566</v>
      </c>
      <c r="AH226" s="267" t="s">
        <v>1579</v>
      </c>
      <c r="AI226" s="267" t="s">
        <v>1248</v>
      </c>
      <c r="AJ226" s="266"/>
      <c r="AK226" s="266"/>
    </row>
    <row r="227" spans="1:37" ht="14.25" customHeight="1">
      <c r="A227" s="326">
        <f t="shared" si="47"/>
        <v>216</v>
      </c>
      <c r="B227" s="325" t="s">
        <v>2557</v>
      </c>
      <c r="C227" s="325" t="s">
        <v>2547</v>
      </c>
      <c r="D227" s="325" t="s">
        <v>2548</v>
      </c>
      <c r="E227" s="325" t="s">
        <v>2439</v>
      </c>
      <c r="F227" s="325" t="s">
        <v>2558</v>
      </c>
      <c r="G227" s="325" t="s">
        <v>2559</v>
      </c>
      <c r="H227" s="325" t="s">
        <v>2560</v>
      </c>
      <c r="I227" s="325" t="s">
        <v>2552</v>
      </c>
      <c r="J227" s="327">
        <v>192545710961</v>
      </c>
      <c r="K227" s="327" t="s">
        <v>1520</v>
      </c>
      <c r="L227" s="328">
        <v>347.99</v>
      </c>
      <c r="M227" s="329">
        <v>347.99</v>
      </c>
      <c r="N227" s="328">
        <v>0</v>
      </c>
      <c r="O227" s="329">
        <v>0</v>
      </c>
      <c r="P227" s="330">
        <v>0</v>
      </c>
      <c r="Q227" s="318" t="s">
        <v>2547</v>
      </c>
      <c r="R227" s="331"/>
      <c r="S227" s="318"/>
      <c r="T227" s="325" t="str">
        <f t="shared" si="39"/>
        <v>W2002A</v>
      </c>
      <c r="U227" s="325" t="str">
        <f t="shared" si="39"/>
        <v>658A</v>
      </c>
      <c r="V227" s="325" t="str">
        <f t="shared" si="40"/>
        <v>GK</v>
      </c>
      <c r="W227" s="325" t="str">
        <f t="shared" si="41"/>
        <v>HP 658A originele gele LaserJet tonercartridge</v>
      </c>
      <c r="X227" s="325" t="str">
        <f t="shared" si="42"/>
        <v>CLJ Enterprise M751</v>
      </c>
      <c r="Y227" s="327">
        <f t="shared" si="43"/>
        <v>192545710961</v>
      </c>
      <c r="Z227" s="327" t="str">
        <f t="shared" si="43"/>
        <v/>
      </c>
      <c r="AA227" s="328">
        <f t="shared" si="44"/>
        <v>347.99</v>
      </c>
      <c r="AB227" s="329">
        <f t="shared" si="45"/>
        <v>347.99</v>
      </c>
      <c r="AC227" s="330">
        <f t="shared" si="46"/>
        <v>0</v>
      </c>
      <c r="AE227" s="267" t="s">
        <v>1248</v>
      </c>
      <c r="AF227" s="267" t="s">
        <v>1248</v>
      </c>
      <c r="AG227" s="332" t="s">
        <v>1566</v>
      </c>
      <c r="AH227" s="267" t="s">
        <v>1579</v>
      </c>
      <c r="AI227" s="267" t="s">
        <v>1248</v>
      </c>
      <c r="AJ227" s="266"/>
      <c r="AK227" s="266"/>
    </row>
    <row r="228" spans="1:37" ht="14.25" customHeight="1">
      <c r="A228" s="326">
        <f t="shared" si="47"/>
        <v>217</v>
      </c>
      <c r="B228" s="325" t="s">
        <v>2561</v>
      </c>
      <c r="C228" s="325" t="s">
        <v>2547</v>
      </c>
      <c r="D228" s="325" t="s">
        <v>2548</v>
      </c>
      <c r="E228" s="325" t="s">
        <v>2439</v>
      </c>
      <c r="F228" s="325" t="s">
        <v>2562</v>
      </c>
      <c r="G228" s="325" t="s">
        <v>2563</v>
      </c>
      <c r="H228" s="325" t="s">
        <v>2564</v>
      </c>
      <c r="I228" s="325" t="s">
        <v>2552</v>
      </c>
      <c r="J228" s="327">
        <v>192545710978</v>
      </c>
      <c r="K228" s="327" t="s">
        <v>1520</v>
      </c>
      <c r="L228" s="328">
        <v>347.99</v>
      </c>
      <c r="M228" s="329">
        <v>347.99</v>
      </c>
      <c r="N228" s="328">
        <v>0</v>
      </c>
      <c r="O228" s="329">
        <v>0</v>
      </c>
      <c r="P228" s="330">
        <v>0</v>
      </c>
      <c r="Q228" s="318" t="s">
        <v>2547</v>
      </c>
      <c r="R228" s="331"/>
      <c r="S228" s="318"/>
      <c r="T228" s="325" t="str">
        <f t="shared" si="39"/>
        <v>W2003A</v>
      </c>
      <c r="U228" s="325" t="str">
        <f t="shared" si="39"/>
        <v>658A</v>
      </c>
      <c r="V228" s="325" t="str">
        <f t="shared" si="40"/>
        <v>GK</v>
      </c>
      <c r="W228" s="325" t="str">
        <f t="shared" si="41"/>
        <v>HP 658A originele magenta LaserJet tonercartridge</v>
      </c>
      <c r="X228" s="325" t="str">
        <f t="shared" si="42"/>
        <v>CLJ Enterprise M751</v>
      </c>
      <c r="Y228" s="327">
        <f t="shared" si="43"/>
        <v>192545710978</v>
      </c>
      <c r="Z228" s="327" t="str">
        <f t="shared" si="43"/>
        <v/>
      </c>
      <c r="AA228" s="328">
        <f t="shared" si="44"/>
        <v>347.99</v>
      </c>
      <c r="AB228" s="329">
        <f t="shared" si="45"/>
        <v>347.99</v>
      </c>
      <c r="AC228" s="330">
        <f t="shared" si="46"/>
        <v>0</v>
      </c>
      <c r="AE228" s="267" t="s">
        <v>1248</v>
      </c>
      <c r="AF228" s="267" t="s">
        <v>1248</v>
      </c>
      <c r="AG228" s="332" t="s">
        <v>1566</v>
      </c>
      <c r="AH228" s="267" t="s">
        <v>1579</v>
      </c>
      <c r="AI228" s="267" t="s">
        <v>1248</v>
      </c>
      <c r="AJ228" s="266"/>
      <c r="AK228" s="266"/>
    </row>
    <row r="229" spans="1:37" ht="14.25" customHeight="1">
      <c r="A229" s="326">
        <f t="shared" si="47"/>
        <v>218</v>
      </c>
      <c r="B229" s="325" t="s">
        <v>2565</v>
      </c>
      <c r="C229" s="325" t="s">
        <v>2566</v>
      </c>
      <c r="D229" s="325" t="s">
        <v>2548</v>
      </c>
      <c r="E229" s="325" t="s">
        <v>2439</v>
      </c>
      <c r="F229" s="325" t="s">
        <v>2567</v>
      </c>
      <c r="G229" s="325" t="s">
        <v>2568</v>
      </c>
      <c r="H229" s="325" t="s">
        <v>2569</v>
      </c>
      <c r="I229" s="325" t="s">
        <v>2552</v>
      </c>
      <c r="J229" s="327">
        <v>192545650724</v>
      </c>
      <c r="K229" s="327" t="s">
        <v>1520</v>
      </c>
      <c r="L229" s="328">
        <v>612.49</v>
      </c>
      <c r="M229" s="329">
        <v>612.49</v>
      </c>
      <c r="N229" s="328">
        <v>0</v>
      </c>
      <c r="O229" s="329">
        <v>0</v>
      </c>
      <c r="P229" s="330">
        <v>0</v>
      </c>
      <c r="Q229" s="318" t="s">
        <v>2566</v>
      </c>
      <c r="R229" s="331"/>
      <c r="S229" s="318"/>
      <c r="T229" s="325" t="str">
        <f t="shared" si="39"/>
        <v>W2000X</v>
      </c>
      <c r="U229" s="325" t="str">
        <f t="shared" si="39"/>
        <v>658X</v>
      </c>
      <c r="V229" s="325" t="str">
        <f t="shared" si="40"/>
        <v>GK</v>
      </c>
      <c r="W229" s="325" t="str">
        <f t="shared" si="41"/>
        <v>HP 658X originele high-capacity zwarte LaserJet tonercartridge</v>
      </c>
      <c r="X229" s="325" t="str">
        <f t="shared" si="42"/>
        <v>CLJ Enterprise M751</v>
      </c>
      <c r="Y229" s="327">
        <f t="shared" si="43"/>
        <v>192545650724</v>
      </c>
      <c r="Z229" s="327" t="str">
        <f t="shared" si="43"/>
        <v/>
      </c>
      <c r="AA229" s="328">
        <f t="shared" si="44"/>
        <v>612.49</v>
      </c>
      <c r="AB229" s="329">
        <f t="shared" si="45"/>
        <v>612.49</v>
      </c>
      <c r="AC229" s="330">
        <f t="shared" si="46"/>
        <v>0</v>
      </c>
      <c r="AE229" s="267" t="s">
        <v>1248</v>
      </c>
      <c r="AF229" s="267" t="s">
        <v>1248</v>
      </c>
      <c r="AG229" s="332" t="s">
        <v>1566</v>
      </c>
      <c r="AH229" s="267" t="s">
        <v>1579</v>
      </c>
      <c r="AI229" s="267" t="s">
        <v>1248</v>
      </c>
      <c r="AJ229" s="266"/>
      <c r="AK229" s="266"/>
    </row>
    <row r="230" spans="1:37" ht="14.25" customHeight="1">
      <c r="A230" s="326">
        <f t="shared" si="47"/>
        <v>219</v>
      </c>
      <c r="B230" s="325" t="s">
        <v>2570</v>
      </c>
      <c r="C230" s="325" t="s">
        <v>2566</v>
      </c>
      <c r="D230" s="325" t="s">
        <v>2548</v>
      </c>
      <c r="E230" s="325" t="s">
        <v>2439</v>
      </c>
      <c r="F230" s="325" t="s">
        <v>2571</v>
      </c>
      <c r="G230" s="325" t="s">
        <v>2572</v>
      </c>
      <c r="H230" s="325" t="s">
        <v>2573</v>
      </c>
      <c r="I230" s="325" t="s">
        <v>2552</v>
      </c>
      <c r="J230" s="327">
        <v>192545650731</v>
      </c>
      <c r="K230" s="327" t="s">
        <v>1520</v>
      </c>
      <c r="L230" s="328">
        <v>1071.99</v>
      </c>
      <c r="M230" s="329">
        <v>1071.99</v>
      </c>
      <c r="N230" s="328">
        <v>0</v>
      </c>
      <c r="O230" s="329">
        <v>0</v>
      </c>
      <c r="P230" s="330">
        <v>0</v>
      </c>
      <c r="Q230" s="318" t="s">
        <v>2566</v>
      </c>
      <c r="R230" s="331"/>
      <c r="S230" s="318"/>
      <c r="T230" s="325" t="str">
        <f t="shared" si="39"/>
        <v>W2001X</v>
      </c>
      <c r="U230" s="325" t="str">
        <f t="shared" si="39"/>
        <v>658X</v>
      </c>
      <c r="V230" s="325" t="str">
        <f t="shared" si="40"/>
        <v>GK</v>
      </c>
      <c r="W230" s="325" t="str">
        <f t="shared" si="41"/>
        <v>HP 658X originele high-capacity cyaan LaserJet tonercartridge</v>
      </c>
      <c r="X230" s="325" t="str">
        <f t="shared" si="42"/>
        <v>CLJ Enterprise M751</v>
      </c>
      <c r="Y230" s="327">
        <f t="shared" si="43"/>
        <v>192545650731</v>
      </c>
      <c r="Z230" s="327" t="str">
        <f t="shared" si="43"/>
        <v/>
      </c>
      <c r="AA230" s="328">
        <f t="shared" si="44"/>
        <v>1071.99</v>
      </c>
      <c r="AB230" s="329">
        <f t="shared" si="45"/>
        <v>1071.99</v>
      </c>
      <c r="AC230" s="330">
        <f t="shared" si="46"/>
        <v>0</v>
      </c>
      <c r="AE230" s="267" t="s">
        <v>1248</v>
      </c>
      <c r="AF230" s="267" t="s">
        <v>1248</v>
      </c>
      <c r="AG230" s="332" t="s">
        <v>1566</v>
      </c>
      <c r="AH230" s="267" t="s">
        <v>1579</v>
      </c>
      <c r="AI230" s="267" t="s">
        <v>1248</v>
      </c>
      <c r="AJ230" s="266"/>
      <c r="AK230" s="266"/>
    </row>
    <row r="231" spans="1:37" ht="14.25" customHeight="1">
      <c r="A231" s="326">
        <f t="shared" si="47"/>
        <v>220</v>
      </c>
      <c r="B231" s="325" t="s">
        <v>2574</v>
      </c>
      <c r="C231" s="325" t="s">
        <v>2566</v>
      </c>
      <c r="D231" s="325" t="s">
        <v>2548</v>
      </c>
      <c r="E231" s="325" t="s">
        <v>2439</v>
      </c>
      <c r="F231" s="325" t="s">
        <v>2575</v>
      </c>
      <c r="G231" s="325" t="s">
        <v>2576</v>
      </c>
      <c r="H231" s="325" t="s">
        <v>2577</v>
      </c>
      <c r="I231" s="325" t="s">
        <v>2552</v>
      </c>
      <c r="J231" s="327">
        <v>192545650748</v>
      </c>
      <c r="K231" s="327" t="s">
        <v>1520</v>
      </c>
      <c r="L231" s="328">
        <v>1071.99</v>
      </c>
      <c r="M231" s="329">
        <v>1071.99</v>
      </c>
      <c r="N231" s="328">
        <v>0</v>
      </c>
      <c r="O231" s="329">
        <v>0</v>
      </c>
      <c r="P231" s="330">
        <v>0</v>
      </c>
      <c r="Q231" s="318" t="s">
        <v>2566</v>
      </c>
      <c r="R231" s="331"/>
      <c r="S231" s="318"/>
      <c r="T231" s="325" t="str">
        <f t="shared" si="39"/>
        <v>W2002X</v>
      </c>
      <c r="U231" s="325" t="str">
        <f t="shared" si="39"/>
        <v>658X</v>
      </c>
      <c r="V231" s="325" t="str">
        <f t="shared" si="40"/>
        <v>GK</v>
      </c>
      <c r="W231" s="325" t="str">
        <f t="shared" si="41"/>
        <v>HP 658X originele high-capacity gele LaserJet tonercartridge</v>
      </c>
      <c r="X231" s="325" t="str">
        <f t="shared" si="42"/>
        <v>CLJ Enterprise M751</v>
      </c>
      <c r="Y231" s="327">
        <f t="shared" si="43"/>
        <v>192545650748</v>
      </c>
      <c r="Z231" s="327" t="str">
        <f t="shared" si="43"/>
        <v/>
      </c>
      <c r="AA231" s="328">
        <f t="shared" si="44"/>
        <v>1071.99</v>
      </c>
      <c r="AB231" s="329">
        <f t="shared" si="45"/>
        <v>1071.99</v>
      </c>
      <c r="AC231" s="330">
        <f t="shared" si="46"/>
        <v>0</v>
      </c>
      <c r="AE231" s="267" t="s">
        <v>1248</v>
      </c>
      <c r="AF231" s="267" t="s">
        <v>1248</v>
      </c>
      <c r="AG231" s="332" t="s">
        <v>1566</v>
      </c>
      <c r="AH231" s="267" t="s">
        <v>1579</v>
      </c>
      <c r="AI231" s="267" t="s">
        <v>1248</v>
      </c>
      <c r="AK231" s="266"/>
    </row>
    <row r="232" spans="1:37" ht="14.25" customHeight="1">
      <c r="A232" s="326">
        <f t="shared" si="47"/>
        <v>221</v>
      </c>
      <c r="B232" s="325" t="s">
        <v>2578</v>
      </c>
      <c r="C232" s="325" t="s">
        <v>2566</v>
      </c>
      <c r="D232" s="325" t="s">
        <v>2548</v>
      </c>
      <c r="E232" s="325" t="s">
        <v>2439</v>
      </c>
      <c r="F232" s="325" t="s">
        <v>2579</v>
      </c>
      <c r="G232" s="325" t="s">
        <v>2580</v>
      </c>
      <c r="H232" s="325" t="s">
        <v>2581</v>
      </c>
      <c r="I232" s="325" t="s">
        <v>2552</v>
      </c>
      <c r="J232" s="327">
        <v>192545650755</v>
      </c>
      <c r="K232" s="327" t="s">
        <v>1520</v>
      </c>
      <c r="L232" s="328">
        <v>1071.99</v>
      </c>
      <c r="M232" s="329">
        <v>1071.99</v>
      </c>
      <c r="N232" s="328">
        <v>0</v>
      </c>
      <c r="O232" s="329">
        <v>0</v>
      </c>
      <c r="P232" s="330">
        <v>0</v>
      </c>
      <c r="Q232" s="318" t="s">
        <v>2566</v>
      </c>
      <c r="R232" s="331"/>
      <c r="S232" s="318"/>
      <c r="T232" s="325" t="str">
        <f t="shared" si="39"/>
        <v>W2003X</v>
      </c>
      <c r="U232" s="325" t="str">
        <f t="shared" si="39"/>
        <v>658X</v>
      </c>
      <c r="V232" s="325" t="str">
        <f t="shared" si="40"/>
        <v>GK</v>
      </c>
      <c r="W232" s="325" t="str">
        <f t="shared" si="41"/>
        <v>HP 658X originele high-capacity magenta LaserJet tonercartridge</v>
      </c>
      <c r="X232" s="325" t="str">
        <f t="shared" si="42"/>
        <v>CLJ Enterprise M751</v>
      </c>
      <c r="Y232" s="327">
        <f t="shared" si="43"/>
        <v>192545650755</v>
      </c>
      <c r="Z232" s="327" t="str">
        <f t="shared" si="43"/>
        <v/>
      </c>
      <c r="AA232" s="328">
        <f t="shared" si="44"/>
        <v>1071.99</v>
      </c>
      <c r="AB232" s="329">
        <f t="shared" si="45"/>
        <v>1071.99</v>
      </c>
      <c r="AC232" s="330">
        <f t="shared" si="46"/>
        <v>0</v>
      </c>
      <c r="AE232" s="267" t="s">
        <v>1248</v>
      </c>
      <c r="AF232" s="267" t="s">
        <v>1248</v>
      </c>
      <c r="AG232" s="332" t="s">
        <v>1566</v>
      </c>
      <c r="AH232" s="267" t="s">
        <v>1579</v>
      </c>
      <c r="AI232" s="267" t="s">
        <v>1248</v>
      </c>
      <c r="AK232" s="266"/>
    </row>
    <row r="233" spans="1:37" ht="14.25" customHeight="1">
      <c r="A233" s="326">
        <f t="shared" si="47"/>
        <v>222</v>
      </c>
      <c r="B233" s="325" t="s">
        <v>2582</v>
      </c>
      <c r="C233" s="325" t="s">
        <v>2583</v>
      </c>
      <c r="D233" s="325" t="s">
        <v>2584</v>
      </c>
      <c r="E233" s="325" t="s">
        <v>2439</v>
      </c>
      <c r="F233" s="325" t="s">
        <v>2585</v>
      </c>
      <c r="G233" s="325" t="s">
        <v>2586</v>
      </c>
      <c r="H233" s="325" t="s">
        <v>2587</v>
      </c>
      <c r="I233" s="325" t="s">
        <v>2552</v>
      </c>
      <c r="J233" s="327">
        <v>192545710985</v>
      </c>
      <c r="K233" s="327" t="s">
        <v>1520</v>
      </c>
      <c r="L233" s="328">
        <v>330.49</v>
      </c>
      <c r="M233" s="329">
        <v>330.49</v>
      </c>
      <c r="N233" s="328">
        <v>0</v>
      </c>
      <c r="O233" s="329">
        <v>0</v>
      </c>
      <c r="P233" s="330">
        <v>0</v>
      </c>
      <c r="Q233" s="318" t="s">
        <v>2583</v>
      </c>
      <c r="R233" s="331"/>
      <c r="S233" s="318"/>
      <c r="T233" s="325" t="str">
        <f t="shared" si="39"/>
        <v>W2004A</v>
      </c>
      <c r="U233" s="325" t="str">
        <f t="shared" si="39"/>
        <v>660A</v>
      </c>
      <c r="V233" s="325" t="str">
        <f t="shared" si="40"/>
        <v>GK</v>
      </c>
      <c r="W233" s="325" t="str">
        <f t="shared" si="41"/>
        <v>HP 660A originele LaserJet belichtingstrommel</v>
      </c>
      <c r="X233" s="325" t="str">
        <f t="shared" si="42"/>
        <v>CLJ Enterprise M751</v>
      </c>
      <c r="Y233" s="327">
        <f t="shared" si="43"/>
        <v>192545710985</v>
      </c>
      <c r="Z233" s="327" t="str">
        <f t="shared" si="43"/>
        <v/>
      </c>
      <c r="AA233" s="328">
        <f t="shared" si="44"/>
        <v>330.49</v>
      </c>
      <c r="AB233" s="329">
        <f t="shared" si="45"/>
        <v>330.49</v>
      </c>
      <c r="AC233" s="330">
        <f t="shared" si="46"/>
        <v>0</v>
      </c>
      <c r="AE233" s="267" t="s">
        <v>1248</v>
      </c>
      <c r="AF233" s="267" t="s">
        <v>1248</v>
      </c>
      <c r="AG233" s="332" t="s">
        <v>1566</v>
      </c>
      <c r="AH233" s="267" t="s">
        <v>1579</v>
      </c>
      <c r="AI233" s="267" t="s">
        <v>1248</v>
      </c>
      <c r="AK233" s="266"/>
    </row>
    <row r="234" spans="1:37" ht="14.25" customHeight="1">
      <c r="A234" s="326">
        <f t="shared" si="47"/>
        <v>223</v>
      </c>
      <c r="B234" s="325" t="s">
        <v>2588</v>
      </c>
      <c r="C234" s="325" t="s">
        <v>2589</v>
      </c>
      <c r="D234" s="325" t="s">
        <v>2590</v>
      </c>
      <c r="E234" s="325" t="s">
        <v>2439</v>
      </c>
      <c r="F234" s="325" t="s">
        <v>2591</v>
      </c>
      <c r="G234" s="325" t="s">
        <v>2592</v>
      </c>
      <c r="H234" s="325" t="s">
        <v>2593</v>
      </c>
      <c r="I234" s="325" t="s">
        <v>2594</v>
      </c>
      <c r="J234" s="327">
        <v>882780510333</v>
      </c>
      <c r="K234" s="327" t="s">
        <v>1520</v>
      </c>
      <c r="L234" s="328">
        <v>353.49</v>
      </c>
      <c r="M234" s="329">
        <v>353.49</v>
      </c>
      <c r="N234" s="328">
        <v>0</v>
      </c>
      <c r="O234" s="329">
        <v>0</v>
      </c>
      <c r="P234" s="330">
        <v>0</v>
      </c>
      <c r="Q234" s="318" t="s">
        <v>2589</v>
      </c>
      <c r="R234" s="331"/>
      <c r="S234" s="318"/>
      <c r="T234" s="325" t="str">
        <f t="shared" si="39"/>
        <v>CB380A</v>
      </c>
      <c r="U234" s="325" t="str">
        <f t="shared" si="39"/>
        <v>823A</v>
      </c>
      <c r="V234" s="325" t="str">
        <f t="shared" si="40"/>
        <v>GK</v>
      </c>
      <c r="W234" s="325" t="str">
        <f t="shared" si="41"/>
        <v>HP 823A originele zwarte LaserJet tonercartridge</v>
      </c>
      <c r="X234" s="325" t="str">
        <f t="shared" si="42"/>
        <v>HP Color LaserJet CP6015</v>
      </c>
      <c r="Y234" s="327">
        <f t="shared" si="43"/>
        <v>882780510333</v>
      </c>
      <c r="Z234" s="327" t="str">
        <f t="shared" si="43"/>
        <v/>
      </c>
      <c r="AA234" s="328">
        <f t="shared" si="44"/>
        <v>353.49</v>
      </c>
      <c r="AB234" s="329">
        <f t="shared" si="45"/>
        <v>353.49</v>
      </c>
      <c r="AC234" s="330">
        <f t="shared" si="46"/>
        <v>0</v>
      </c>
      <c r="AE234" s="267" t="s">
        <v>1248</v>
      </c>
      <c r="AF234" s="267" t="s">
        <v>1248</v>
      </c>
      <c r="AG234" s="332" t="s">
        <v>1566</v>
      </c>
      <c r="AH234" s="267" t="s">
        <v>1579</v>
      </c>
      <c r="AI234" s="267" t="s">
        <v>1248</v>
      </c>
      <c r="AJ234" s="266"/>
      <c r="AK234" s="266"/>
    </row>
    <row r="235" spans="1:37" ht="14.25" customHeight="1">
      <c r="A235" s="326">
        <f t="shared" si="47"/>
        <v>224</v>
      </c>
      <c r="B235" s="325" t="s">
        <v>2595</v>
      </c>
      <c r="C235" s="325" t="s">
        <v>2596</v>
      </c>
      <c r="D235" s="325" t="s">
        <v>2597</v>
      </c>
      <c r="E235" s="325" t="s">
        <v>2439</v>
      </c>
      <c r="F235" s="325" t="s">
        <v>2598</v>
      </c>
      <c r="G235" s="325" t="s">
        <v>2599</v>
      </c>
      <c r="H235" s="325" t="s">
        <v>2600</v>
      </c>
      <c r="I235" s="325" t="s">
        <v>2594</v>
      </c>
      <c r="J235" s="327">
        <v>882780459120</v>
      </c>
      <c r="K235" s="327" t="s">
        <v>1520</v>
      </c>
      <c r="L235" s="328">
        <v>553.49</v>
      </c>
      <c r="M235" s="329">
        <v>553.49</v>
      </c>
      <c r="N235" s="328">
        <v>0</v>
      </c>
      <c r="O235" s="329">
        <v>0</v>
      </c>
      <c r="P235" s="330">
        <v>0</v>
      </c>
      <c r="Q235" s="318" t="s">
        <v>2596</v>
      </c>
      <c r="R235" s="331"/>
      <c r="S235" s="318"/>
      <c r="T235" s="325" t="str">
        <f t="shared" si="39"/>
        <v>CB381A</v>
      </c>
      <c r="U235" s="325" t="str">
        <f t="shared" si="39"/>
        <v>824A</v>
      </c>
      <c r="V235" s="325" t="str">
        <f t="shared" si="40"/>
        <v>GK</v>
      </c>
      <c r="W235" s="325" t="str">
        <f t="shared" si="41"/>
        <v>HP 824A originele cyaan LaserJet tonercartridge</v>
      </c>
      <c r="X235" s="325" t="str">
        <f t="shared" si="42"/>
        <v>HP Color LaserJet CP6015</v>
      </c>
      <c r="Y235" s="327">
        <f t="shared" si="43"/>
        <v>882780459120</v>
      </c>
      <c r="Z235" s="327" t="str">
        <f t="shared" si="43"/>
        <v/>
      </c>
      <c r="AA235" s="328">
        <f t="shared" si="44"/>
        <v>553.49</v>
      </c>
      <c r="AB235" s="329">
        <f t="shared" si="45"/>
        <v>553.49</v>
      </c>
      <c r="AC235" s="330">
        <f t="shared" si="46"/>
        <v>0</v>
      </c>
      <c r="AE235" s="267" t="s">
        <v>1248</v>
      </c>
      <c r="AF235" s="267" t="s">
        <v>1248</v>
      </c>
      <c r="AG235" s="332" t="s">
        <v>1566</v>
      </c>
      <c r="AH235" s="267" t="s">
        <v>1579</v>
      </c>
      <c r="AI235" s="267" t="s">
        <v>1248</v>
      </c>
      <c r="AJ235" s="266"/>
      <c r="AK235" s="266"/>
    </row>
    <row r="236" spans="1:37" ht="14.25" customHeight="1">
      <c r="A236" s="326">
        <f t="shared" si="47"/>
        <v>225</v>
      </c>
      <c r="B236" s="325" t="s">
        <v>2601</v>
      </c>
      <c r="C236" s="325" t="s">
        <v>2596</v>
      </c>
      <c r="D236" s="325" t="s">
        <v>2597</v>
      </c>
      <c r="E236" s="325" t="s">
        <v>2439</v>
      </c>
      <c r="F236" s="325" t="s">
        <v>2602</v>
      </c>
      <c r="G236" s="325" t="s">
        <v>2603</v>
      </c>
      <c r="H236" s="325" t="s">
        <v>2604</v>
      </c>
      <c r="I236" s="325" t="s">
        <v>2594</v>
      </c>
      <c r="J236" s="327">
        <v>882780459137</v>
      </c>
      <c r="K236" s="327" t="s">
        <v>1520</v>
      </c>
      <c r="L236" s="328">
        <v>553.49</v>
      </c>
      <c r="M236" s="329">
        <v>553.49</v>
      </c>
      <c r="N236" s="328">
        <v>0</v>
      </c>
      <c r="O236" s="329">
        <v>0</v>
      </c>
      <c r="P236" s="330">
        <v>0</v>
      </c>
      <c r="Q236" s="318" t="s">
        <v>2596</v>
      </c>
      <c r="R236" s="331"/>
      <c r="S236" s="318"/>
      <c r="T236" s="325" t="str">
        <f t="shared" ref="T236:U254" si="48">B236</f>
        <v>CB382A</v>
      </c>
      <c r="U236" s="325" t="str">
        <f t="shared" si="48"/>
        <v>824A</v>
      </c>
      <c r="V236" s="325" t="str">
        <f t="shared" si="40"/>
        <v>GK</v>
      </c>
      <c r="W236" s="325" t="str">
        <f t="shared" si="41"/>
        <v>HP 824A originele gele LaserJet tonercartridge</v>
      </c>
      <c r="X236" s="325" t="str">
        <f t="shared" si="42"/>
        <v>HP Color LaserJet CP6015</v>
      </c>
      <c r="Y236" s="327">
        <f t="shared" ref="Y236:Z254" si="49">J236</f>
        <v>882780459137</v>
      </c>
      <c r="Z236" s="327" t="str">
        <f t="shared" si="49"/>
        <v/>
      </c>
      <c r="AA236" s="328">
        <f t="shared" si="44"/>
        <v>553.49</v>
      </c>
      <c r="AB236" s="329">
        <f t="shared" si="45"/>
        <v>553.49</v>
      </c>
      <c r="AC236" s="330">
        <f t="shared" si="46"/>
        <v>0</v>
      </c>
      <c r="AE236" s="267" t="s">
        <v>1248</v>
      </c>
      <c r="AF236" s="267" t="s">
        <v>1248</v>
      </c>
      <c r="AG236" s="332" t="s">
        <v>1566</v>
      </c>
      <c r="AH236" s="267" t="s">
        <v>1579</v>
      </c>
      <c r="AI236" s="267" t="s">
        <v>1248</v>
      </c>
      <c r="AJ236" s="266"/>
      <c r="AK236" s="266"/>
    </row>
    <row r="237" spans="1:37" ht="14.25" customHeight="1">
      <c r="A237" s="326">
        <f t="shared" si="47"/>
        <v>226</v>
      </c>
      <c r="B237" s="325" t="s">
        <v>2605</v>
      </c>
      <c r="C237" s="325" t="s">
        <v>2596</v>
      </c>
      <c r="D237" s="325" t="s">
        <v>2597</v>
      </c>
      <c r="E237" s="325" t="s">
        <v>2439</v>
      </c>
      <c r="F237" s="325" t="s">
        <v>2606</v>
      </c>
      <c r="G237" s="325" t="s">
        <v>2607</v>
      </c>
      <c r="H237" s="325" t="s">
        <v>2608</v>
      </c>
      <c r="I237" s="325" t="s">
        <v>2594</v>
      </c>
      <c r="J237" s="327">
        <v>882780459144</v>
      </c>
      <c r="K237" s="327" t="s">
        <v>1520</v>
      </c>
      <c r="L237" s="328">
        <v>553.49</v>
      </c>
      <c r="M237" s="329">
        <v>553.49</v>
      </c>
      <c r="N237" s="328">
        <v>0</v>
      </c>
      <c r="O237" s="329">
        <v>0</v>
      </c>
      <c r="P237" s="330">
        <v>0</v>
      </c>
      <c r="Q237" s="318" t="s">
        <v>2596</v>
      </c>
      <c r="R237" s="331"/>
      <c r="S237" s="318"/>
      <c r="T237" s="325" t="str">
        <f t="shared" si="48"/>
        <v>CB383A</v>
      </c>
      <c r="U237" s="325" t="str">
        <f t="shared" si="48"/>
        <v>824A</v>
      </c>
      <c r="V237" s="325" t="str">
        <f t="shared" si="40"/>
        <v>GK</v>
      </c>
      <c r="W237" s="325" t="str">
        <f t="shared" si="41"/>
        <v>HP 824A originele magenta LaserJet tonercartridge</v>
      </c>
      <c r="X237" s="325" t="str">
        <f t="shared" si="42"/>
        <v>HP Color LaserJet CP6015</v>
      </c>
      <c r="Y237" s="327">
        <f t="shared" si="49"/>
        <v>882780459144</v>
      </c>
      <c r="Z237" s="327" t="str">
        <f t="shared" si="49"/>
        <v/>
      </c>
      <c r="AA237" s="328">
        <f t="shared" si="44"/>
        <v>553.49</v>
      </c>
      <c r="AB237" s="329">
        <f t="shared" si="45"/>
        <v>553.49</v>
      </c>
      <c r="AC237" s="330">
        <f t="shared" si="46"/>
        <v>0</v>
      </c>
      <c r="AE237" s="267" t="s">
        <v>1248</v>
      </c>
      <c r="AF237" s="267" t="s">
        <v>1248</v>
      </c>
      <c r="AG237" s="332" t="s">
        <v>1566</v>
      </c>
      <c r="AH237" s="267" t="s">
        <v>1579</v>
      </c>
      <c r="AI237" s="267" t="s">
        <v>1248</v>
      </c>
      <c r="AJ237" s="266"/>
      <c r="AK237" s="266"/>
    </row>
    <row r="238" spans="1:37" ht="14.25" customHeight="1">
      <c r="A238" s="326">
        <f t="shared" si="47"/>
        <v>227</v>
      </c>
      <c r="B238" s="325" t="s">
        <v>2609</v>
      </c>
      <c r="C238" s="325" t="s">
        <v>2596</v>
      </c>
      <c r="D238" s="325" t="s">
        <v>2597</v>
      </c>
      <c r="E238" s="325" t="s">
        <v>2439</v>
      </c>
      <c r="F238" s="325" t="s">
        <v>2610</v>
      </c>
      <c r="G238" s="325" t="s">
        <v>2611</v>
      </c>
      <c r="H238" s="325" t="s">
        <v>2612</v>
      </c>
      <c r="I238" s="325" t="s">
        <v>2594</v>
      </c>
      <c r="J238" s="327">
        <v>882780459151</v>
      </c>
      <c r="K238" s="327" t="s">
        <v>1520</v>
      </c>
      <c r="L238" s="328">
        <v>122.99</v>
      </c>
      <c r="M238" s="329">
        <v>122.99</v>
      </c>
      <c r="N238" s="328">
        <v>0</v>
      </c>
      <c r="O238" s="329">
        <v>0</v>
      </c>
      <c r="P238" s="330">
        <v>0</v>
      </c>
      <c r="Q238" s="318" t="s">
        <v>2596</v>
      </c>
      <c r="R238" s="331"/>
      <c r="S238" s="318"/>
      <c r="T238" s="325" t="str">
        <f t="shared" si="48"/>
        <v>CB384A</v>
      </c>
      <c r="U238" s="325" t="str">
        <f t="shared" si="48"/>
        <v>824A</v>
      </c>
      <c r="V238" s="325" t="str">
        <f t="shared" si="40"/>
        <v>GK</v>
      </c>
      <c r="W238" s="325" t="str">
        <f t="shared" si="41"/>
        <v>HP 824A zwarte LaserJet fotogevoelige rol</v>
      </c>
      <c r="X238" s="325" t="str">
        <f t="shared" si="42"/>
        <v>HP Color LaserJet CP6015</v>
      </c>
      <c r="Y238" s="327">
        <f t="shared" si="49"/>
        <v>882780459151</v>
      </c>
      <c r="Z238" s="327" t="str">
        <f t="shared" si="49"/>
        <v/>
      </c>
      <c r="AA238" s="328">
        <f t="shared" si="44"/>
        <v>122.99</v>
      </c>
      <c r="AB238" s="329">
        <f t="shared" si="45"/>
        <v>122.99</v>
      </c>
      <c r="AC238" s="330">
        <f t="shared" si="46"/>
        <v>0</v>
      </c>
      <c r="AE238" s="267" t="s">
        <v>1248</v>
      </c>
      <c r="AF238" s="267" t="s">
        <v>1248</v>
      </c>
      <c r="AG238" s="332" t="s">
        <v>1566</v>
      </c>
      <c r="AH238" s="267" t="s">
        <v>1579</v>
      </c>
      <c r="AI238" s="267" t="s">
        <v>1248</v>
      </c>
      <c r="AJ238" s="266"/>
      <c r="AK238" s="266"/>
    </row>
    <row r="239" spans="1:37" ht="14.25" customHeight="1">
      <c r="A239" s="326">
        <f t="shared" si="47"/>
        <v>228</v>
      </c>
      <c r="B239" s="325" t="s">
        <v>2613</v>
      </c>
      <c r="C239" s="325" t="s">
        <v>2596</v>
      </c>
      <c r="D239" s="325" t="s">
        <v>2597</v>
      </c>
      <c r="E239" s="325" t="s">
        <v>2439</v>
      </c>
      <c r="F239" s="325" t="s">
        <v>2614</v>
      </c>
      <c r="G239" s="325" t="s">
        <v>2615</v>
      </c>
      <c r="H239" s="325" t="s">
        <v>2616</v>
      </c>
      <c r="I239" s="325" t="s">
        <v>2594</v>
      </c>
      <c r="J239" s="327">
        <v>882780459168</v>
      </c>
      <c r="K239" s="327" t="s">
        <v>1520</v>
      </c>
      <c r="L239" s="328">
        <v>345.49</v>
      </c>
      <c r="M239" s="329">
        <v>345.49</v>
      </c>
      <c r="N239" s="328">
        <v>0</v>
      </c>
      <c r="O239" s="329">
        <v>0</v>
      </c>
      <c r="P239" s="330">
        <v>0</v>
      </c>
      <c r="Q239" s="318" t="s">
        <v>2596</v>
      </c>
      <c r="R239" s="331"/>
      <c r="S239" s="318"/>
      <c r="T239" s="325" t="str">
        <f t="shared" si="48"/>
        <v>CB385A</v>
      </c>
      <c r="U239" s="325" t="str">
        <f t="shared" si="48"/>
        <v>824A</v>
      </c>
      <c r="V239" s="325" t="str">
        <f t="shared" si="40"/>
        <v>GK</v>
      </c>
      <c r="W239" s="325" t="str">
        <f t="shared" si="41"/>
        <v>HP 824A cyaan LaserJet fotogevoelige rol</v>
      </c>
      <c r="X239" s="325" t="str">
        <f t="shared" si="42"/>
        <v>HP Color LaserJet CP6015</v>
      </c>
      <c r="Y239" s="327">
        <f t="shared" si="49"/>
        <v>882780459168</v>
      </c>
      <c r="Z239" s="327" t="str">
        <f t="shared" si="49"/>
        <v/>
      </c>
      <c r="AA239" s="328">
        <f t="shared" si="44"/>
        <v>345.49</v>
      </c>
      <c r="AB239" s="329">
        <f t="shared" si="45"/>
        <v>345.49</v>
      </c>
      <c r="AC239" s="330">
        <f t="shared" si="46"/>
        <v>0</v>
      </c>
      <c r="AE239" s="267" t="s">
        <v>1248</v>
      </c>
      <c r="AF239" s="267" t="s">
        <v>1248</v>
      </c>
      <c r="AG239" s="332" t="s">
        <v>1566</v>
      </c>
      <c r="AH239" s="267" t="s">
        <v>1579</v>
      </c>
      <c r="AI239" s="267" t="s">
        <v>1248</v>
      </c>
      <c r="AK239" s="266"/>
    </row>
    <row r="240" spans="1:37" ht="14.25" customHeight="1">
      <c r="A240" s="326">
        <f t="shared" si="47"/>
        <v>229</v>
      </c>
      <c r="B240" s="325" t="s">
        <v>2617</v>
      </c>
      <c r="C240" s="325" t="s">
        <v>2596</v>
      </c>
      <c r="D240" s="325" t="s">
        <v>2597</v>
      </c>
      <c r="E240" s="325" t="s">
        <v>2439</v>
      </c>
      <c r="F240" s="325" t="s">
        <v>2618</v>
      </c>
      <c r="G240" s="325" t="s">
        <v>2619</v>
      </c>
      <c r="H240" s="325" t="s">
        <v>2620</v>
      </c>
      <c r="I240" s="325" t="s">
        <v>2594</v>
      </c>
      <c r="J240" s="327">
        <v>882780459175</v>
      </c>
      <c r="K240" s="327" t="s">
        <v>1520</v>
      </c>
      <c r="L240" s="328">
        <v>345.49</v>
      </c>
      <c r="M240" s="329">
        <v>345.49</v>
      </c>
      <c r="N240" s="328">
        <v>0</v>
      </c>
      <c r="O240" s="329">
        <v>0</v>
      </c>
      <c r="P240" s="330">
        <v>0</v>
      </c>
      <c r="Q240" s="318" t="s">
        <v>2596</v>
      </c>
      <c r="R240" s="331"/>
      <c r="S240" s="318"/>
      <c r="T240" s="325" t="str">
        <f t="shared" si="48"/>
        <v>CB386A</v>
      </c>
      <c r="U240" s="325" t="str">
        <f t="shared" si="48"/>
        <v>824A</v>
      </c>
      <c r="V240" s="325" t="str">
        <f t="shared" si="40"/>
        <v>GK</v>
      </c>
      <c r="W240" s="325" t="str">
        <f t="shared" si="41"/>
        <v>HP 824A gele LaserJet fotogevoelige rol</v>
      </c>
      <c r="X240" s="325" t="str">
        <f t="shared" si="42"/>
        <v>HP Color LaserJet CP6015</v>
      </c>
      <c r="Y240" s="327">
        <f t="shared" si="49"/>
        <v>882780459175</v>
      </c>
      <c r="Z240" s="327" t="str">
        <f t="shared" si="49"/>
        <v/>
      </c>
      <c r="AA240" s="328">
        <f t="shared" si="44"/>
        <v>345.49</v>
      </c>
      <c r="AB240" s="329">
        <f t="shared" si="45"/>
        <v>345.49</v>
      </c>
      <c r="AC240" s="330">
        <f t="shared" si="46"/>
        <v>0</v>
      </c>
      <c r="AE240" s="267" t="s">
        <v>1248</v>
      </c>
      <c r="AF240" s="267" t="s">
        <v>1248</v>
      </c>
      <c r="AG240" s="332" t="s">
        <v>1566</v>
      </c>
      <c r="AH240" s="267" t="s">
        <v>1579</v>
      </c>
      <c r="AI240" s="267" t="s">
        <v>1248</v>
      </c>
      <c r="AK240" s="266"/>
    </row>
    <row r="241" spans="1:37" ht="14.25" customHeight="1">
      <c r="A241" s="326">
        <f t="shared" si="47"/>
        <v>230</v>
      </c>
      <c r="B241" s="325" t="s">
        <v>2621</v>
      </c>
      <c r="C241" s="325" t="s">
        <v>2596</v>
      </c>
      <c r="D241" s="325" t="s">
        <v>2597</v>
      </c>
      <c r="E241" s="325" t="s">
        <v>2439</v>
      </c>
      <c r="F241" s="325" t="s">
        <v>2622</v>
      </c>
      <c r="G241" s="325" t="s">
        <v>2623</v>
      </c>
      <c r="H241" s="325" t="s">
        <v>2624</v>
      </c>
      <c r="I241" s="325" t="s">
        <v>2594</v>
      </c>
      <c r="J241" s="327">
        <v>882780459182</v>
      </c>
      <c r="K241" s="327" t="s">
        <v>1520</v>
      </c>
      <c r="L241" s="328">
        <v>345.49</v>
      </c>
      <c r="M241" s="329">
        <v>345.49</v>
      </c>
      <c r="N241" s="328">
        <v>0</v>
      </c>
      <c r="O241" s="329">
        <v>0</v>
      </c>
      <c r="P241" s="330">
        <v>0</v>
      </c>
      <c r="Q241" s="318" t="s">
        <v>2596</v>
      </c>
      <c r="R241" s="331"/>
      <c r="S241" s="318"/>
      <c r="T241" s="325" t="str">
        <f t="shared" si="48"/>
        <v>CB387A</v>
      </c>
      <c r="U241" s="325" t="str">
        <f t="shared" si="48"/>
        <v>824A</v>
      </c>
      <c r="V241" s="325" t="str">
        <f t="shared" si="40"/>
        <v>GK</v>
      </c>
      <c r="W241" s="325" t="str">
        <f t="shared" si="41"/>
        <v>HP 824A magenta LaserJet fotogevoelige rol</v>
      </c>
      <c r="X241" s="325" t="str">
        <f t="shared" si="42"/>
        <v>HP Color LaserJet CP6015</v>
      </c>
      <c r="Y241" s="327">
        <f t="shared" si="49"/>
        <v>882780459182</v>
      </c>
      <c r="Z241" s="327" t="str">
        <f t="shared" si="49"/>
        <v/>
      </c>
      <c r="AA241" s="328">
        <f t="shared" si="44"/>
        <v>345.49</v>
      </c>
      <c r="AB241" s="329">
        <f t="shared" si="45"/>
        <v>345.49</v>
      </c>
      <c r="AC241" s="330">
        <f t="shared" si="46"/>
        <v>0</v>
      </c>
      <c r="AE241" s="267" t="s">
        <v>1248</v>
      </c>
      <c r="AF241" s="267" t="s">
        <v>1248</v>
      </c>
      <c r="AG241" s="332" t="s">
        <v>1566</v>
      </c>
      <c r="AH241" s="267" t="s">
        <v>1579</v>
      </c>
      <c r="AI241" s="267" t="s">
        <v>1248</v>
      </c>
      <c r="AK241" s="266"/>
    </row>
    <row r="242" spans="1:37" ht="14.25" customHeight="1">
      <c r="A242" s="326">
        <f t="shared" si="47"/>
        <v>231</v>
      </c>
      <c r="B242" s="325" t="s">
        <v>2625</v>
      </c>
      <c r="C242" s="325" t="s">
        <v>2626</v>
      </c>
      <c r="D242" s="325" t="s">
        <v>2627</v>
      </c>
      <c r="E242" s="325" t="s">
        <v>2439</v>
      </c>
      <c r="F242" s="325" t="s">
        <v>2628</v>
      </c>
      <c r="G242" s="325" t="s">
        <v>2629</v>
      </c>
      <c r="H242" s="325" t="s">
        <v>2630</v>
      </c>
      <c r="I242" s="325" t="s">
        <v>2631</v>
      </c>
      <c r="J242" s="327">
        <v>882780510340</v>
      </c>
      <c r="K242" s="327" t="s">
        <v>1520</v>
      </c>
      <c r="L242" s="328">
        <v>99.49</v>
      </c>
      <c r="M242" s="329">
        <v>99.49</v>
      </c>
      <c r="N242" s="328">
        <v>0</v>
      </c>
      <c r="O242" s="329">
        <v>0</v>
      </c>
      <c r="P242" s="330">
        <v>0</v>
      </c>
      <c r="Q242" s="318" t="s">
        <v>2626</v>
      </c>
      <c r="R242" s="331"/>
      <c r="S242" s="318"/>
      <c r="T242" s="325" t="str">
        <f t="shared" si="48"/>
        <v>CB390A</v>
      </c>
      <c r="U242" s="325" t="str">
        <f t="shared" si="48"/>
        <v>825A</v>
      </c>
      <c r="V242" s="325" t="str">
        <f t="shared" si="40"/>
        <v>GK</v>
      </c>
      <c r="W242" s="325" t="str">
        <f t="shared" si="41"/>
        <v>HP 825A originele zwarte LaserJet tonercartridge</v>
      </c>
      <c r="X242" s="325" t="str">
        <f t="shared" si="42"/>
        <v>HP Color LaserJet CM6040MFP</v>
      </c>
      <c r="Y242" s="327">
        <f t="shared" si="49"/>
        <v>882780510340</v>
      </c>
      <c r="Z242" s="327" t="str">
        <f t="shared" si="49"/>
        <v/>
      </c>
      <c r="AA242" s="328">
        <f t="shared" si="44"/>
        <v>99.49</v>
      </c>
      <c r="AB242" s="329">
        <f t="shared" si="45"/>
        <v>99.49</v>
      </c>
      <c r="AC242" s="330">
        <f t="shared" si="46"/>
        <v>0</v>
      </c>
      <c r="AE242" s="267" t="s">
        <v>1248</v>
      </c>
      <c r="AF242" s="267" t="s">
        <v>1248</v>
      </c>
      <c r="AG242" s="332" t="s">
        <v>1566</v>
      </c>
      <c r="AH242" s="267" t="s">
        <v>1579</v>
      </c>
      <c r="AI242" s="267" t="s">
        <v>1248</v>
      </c>
      <c r="AJ242" s="266"/>
      <c r="AK242" s="266"/>
    </row>
    <row r="243" spans="1:37" ht="14.25" customHeight="1">
      <c r="A243" s="326">
        <f t="shared" si="47"/>
        <v>232</v>
      </c>
      <c r="B243" s="325" t="s">
        <v>2632</v>
      </c>
      <c r="C243" s="325" t="s">
        <v>2633</v>
      </c>
      <c r="D243" s="325" t="s">
        <v>2634</v>
      </c>
      <c r="E243" s="325" t="s">
        <v>2439</v>
      </c>
      <c r="F243" s="325" t="s">
        <v>2635</v>
      </c>
      <c r="G243" s="325" t="s">
        <v>2636</v>
      </c>
      <c r="H243" s="325" t="s">
        <v>2637</v>
      </c>
      <c r="I243" s="325" t="s">
        <v>2638</v>
      </c>
      <c r="J243" s="327">
        <v>887111323873</v>
      </c>
      <c r="K243" s="327" t="s">
        <v>1520</v>
      </c>
      <c r="L243" s="328">
        <v>483.49</v>
      </c>
      <c r="M243" s="329">
        <v>483.49</v>
      </c>
      <c r="N243" s="328">
        <v>0</v>
      </c>
      <c r="O243" s="329">
        <v>0</v>
      </c>
      <c r="P243" s="330">
        <v>0</v>
      </c>
      <c r="Q243" s="318" t="s">
        <v>2633</v>
      </c>
      <c r="R243" s="331"/>
      <c r="S243" s="318"/>
      <c r="T243" s="325" t="str">
        <f t="shared" si="48"/>
        <v>CF310A</v>
      </c>
      <c r="U243" s="325" t="str">
        <f t="shared" si="48"/>
        <v>826A</v>
      </c>
      <c r="V243" s="325" t="str">
        <f t="shared" si="40"/>
        <v>GK</v>
      </c>
      <c r="W243" s="325" t="str">
        <f t="shared" si="41"/>
        <v>HP 826A originele zwarte LaserJet tonercartridge</v>
      </c>
      <c r="X243" s="325" t="str">
        <f t="shared" si="42"/>
        <v>HP Color LaserJet Enterprise M855 Series</v>
      </c>
      <c r="Y243" s="327">
        <f t="shared" si="49"/>
        <v>887111323873</v>
      </c>
      <c r="Z243" s="327" t="str">
        <f t="shared" si="49"/>
        <v/>
      </c>
      <c r="AA243" s="328">
        <f t="shared" si="44"/>
        <v>483.49</v>
      </c>
      <c r="AB243" s="329">
        <f t="shared" si="45"/>
        <v>483.49</v>
      </c>
      <c r="AC243" s="330">
        <f t="shared" si="46"/>
        <v>0</v>
      </c>
      <c r="AE243" s="267" t="s">
        <v>1248</v>
      </c>
      <c r="AF243" s="267" t="s">
        <v>1248</v>
      </c>
      <c r="AG243" s="332" t="s">
        <v>1566</v>
      </c>
      <c r="AH243" s="267" t="s">
        <v>1579</v>
      </c>
      <c r="AI243" s="267" t="s">
        <v>1248</v>
      </c>
      <c r="AJ243" s="266"/>
      <c r="AK243" s="266"/>
    </row>
    <row r="244" spans="1:37" ht="14.25" customHeight="1">
      <c r="A244" s="326">
        <f t="shared" si="47"/>
        <v>233</v>
      </c>
      <c r="B244" s="325" t="s">
        <v>2639</v>
      </c>
      <c r="C244" s="325" t="s">
        <v>2633</v>
      </c>
      <c r="D244" s="325" t="s">
        <v>2634</v>
      </c>
      <c r="E244" s="325" t="s">
        <v>2439</v>
      </c>
      <c r="F244" s="325" t="s">
        <v>2640</v>
      </c>
      <c r="G244" s="325" t="s">
        <v>2641</v>
      </c>
      <c r="H244" s="325" t="s">
        <v>2642</v>
      </c>
      <c r="I244" s="325" t="s">
        <v>2638</v>
      </c>
      <c r="J244" s="327">
        <v>887111323880</v>
      </c>
      <c r="K244" s="327" t="s">
        <v>1520</v>
      </c>
      <c r="L244" s="328">
        <v>793.49</v>
      </c>
      <c r="M244" s="329">
        <v>793.49</v>
      </c>
      <c r="N244" s="328">
        <v>0</v>
      </c>
      <c r="O244" s="329">
        <v>0</v>
      </c>
      <c r="P244" s="330">
        <v>0</v>
      </c>
      <c r="Q244" s="318" t="s">
        <v>2633</v>
      </c>
      <c r="R244" s="331"/>
      <c r="S244" s="318"/>
      <c r="T244" s="325" t="str">
        <f t="shared" si="48"/>
        <v>CF311A</v>
      </c>
      <c r="U244" s="325" t="str">
        <f t="shared" si="48"/>
        <v>826A</v>
      </c>
      <c r="V244" s="325" t="str">
        <f t="shared" si="40"/>
        <v>GK</v>
      </c>
      <c r="W244" s="325" t="str">
        <f t="shared" si="41"/>
        <v>HP 826A originele cyaan LaserJet tonercartridge</v>
      </c>
      <c r="X244" s="325" t="str">
        <f t="shared" si="42"/>
        <v>HP Color LaserJet Enterprise M855 Series</v>
      </c>
      <c r="Y244" s="327">
        <f t="shared" si="49"/>
        <v>887111323880</v>
      </c>
      <c r="Z244" s="327" t="str">
        <f t="shared" si="49"/>
        <v/>
      </c>
      <c r="AA244" s="328">
        <f t="shared" si="44"/>
        <v>793.49</v>
      </c>
      <c r="AB244" s="329">
        <f t="shared" si="45"/>
        <v>793.49</v>
      </c>
      <c r="AC244" s="330">
        <f t="shared" si="46"/>
        <v>0</v>
      </c>
      <c r="AE244" s="267" t="s">
        <v>1248</v>
      </c>
      <c r="AF244" s="267" t="s">
        <v>1248</v>
      </c>
      <c r="AG244" s="332" t="s">
        <v>1566</v>
      </c>
      <c r="AH244" s="267" t="s">
        <v>1579</v>
      </c>
      <c r="AI244" s="267" t="s">
        <v>1248</v>
      </c>
      <c r="AJ244" s="266"/>
      <c r="AK244" s="266"/>
    </row>
    <row r="245" spans="1:37" ht="14.25" customHeight="1">
      <c r="A245" s="326">
        <f t="shared" si="47"/>
        <v>234</v>
      </c>
      <c r="B245" s="325" t="s">
        <v>2643</v>
      </c>
      <c r="C245" s="325" t="s">
        <v>2633</v>
      </c>
      <c r="D245" s="325" t="s">
        <v>2634</v>
      </c>
      <c r="E245" s="325" t="s">
        <v>2439</v>
      </c>
      <c r="F245" s="325" t="s">
        <v>2644</v>
      </c>
      <c r="G245" s="325" t="s">
        <v>2645</v>
      </c>
      <c r="H245" s="325" t="s">
        <v>2646</v>
      </c>
      <c r="I245" s="325" t="s">
        <v>2638</v>
      </c>
      <c r="J245" s="327">
        <v>887111323897</v>
      </c>
      <c r="K245" s="327" t="s">
        <v>1520</v>
      </c>
      <c r="L245" s="328">
        <v>793.49</v>
      </c>
      <c r="M245" s="329">
        <v>793.49</v>
      </c>
      <c r="N245" s="328">
        <v>0</v>
      </c>
      <c r="O245" s="329">
        <v>0</v>
      </c>
      <c r="P245" s="330">
        <v>0</v>
      </c>
      <c r="Q245" s="318" t="s">
        <v>2633</v>
      </c>
      <c r="R245" s="331"/>
      <c r="S245" s="318"/>
      <c r="T245" s="325" t="str">
        <f t="shared" si="48"/>
        <v>CF312A</v>
      </c>
      <c r="U245" s="325" t="str">
        <f t="shared" si="48"/>
        <v>826A</v>
      </c>
      <c r="V245" s="325" t="str">
        <f t="shared" si="40"/>
        <v>GK</v>
      </c>
      <c r="W245" s="325" t="str">
        <f t="shared" si="41"/>
        <v>HP 826A originele gele LaserJet tonercartridge</v>
      </c>
      <c r="X245" s="325" t="str">
        <f t="shared" si="42"/>
        <v>HP Color LaserJet Enterprise M855 Series</v>
      </c>
      <c r="Y245" s="327">
        <f t="shared" si="49"/>
        <v>887111323897</v>
      </c>
      <c r="Z245" s="327" t="str">
        <f t="shared" si="49"/>
        <v/>
      </c>
      <c r="AA245" s="328">
        <f t="shared" si="44"/>
        <v>793.49</v>
      </c>
      <c r="AB245" s="329">
        <f t="shared" si="45"/>
        <v>793.49</v>
      </c>
      <c r="AC245" s="330">
        <f t="shared" si="46"/>
        <v>0</v>
      </c>
      <c r="AE245" s="267" t="s">
        <v>1248</v>
      </c>
      <c r="AF245" s="267" t="s">
        <v>1248</v>
      </c>
      <c r="AG245" s="332" t="s">
        <v>1566</v>
      </c>
      <c r="AH245" s="267" t="s">
        <v>1579</v>
      </c>
      <c r="AI245" s="267" t="s">
        <v>1248</v>
      </c>
      <c r="AJ245" s="266"/>
      <c r="AK245" s="266"/>
    </row>
    <row r="246" spans="1:37" ht="14.25" customHeight="1">
      <c r="A246" s="326">
        <f t="shared" si="47"/>
        <v>235</v>
      </c>
      <c r="B246" s="325" t="s">
        <v>2647</v>
      </c>
      <c r="C246" s="325" t="s">
        <v>2633</v>
      </c>
      <c r="D246" s="325" t="s">
        <v>2634</v>
      </c>
      <c r="E246" s="325" t="s">
        <v>2439</v>
      </c>
      <c r="F246" s="325" t="s">
        <v>2648</v>
      </c>
      <c r="G246" s="325" t="s">
        <v>2649</v>
      </c>
      <c r="H246" s="325" t="s">
        <v>2650</v>
      </c>
      <c r="I246" s="325" t="s">
        <v>2638</v>
      </c>
      <c r="J246" s="327">
        <v>887111323903</v>
      </c>
      <c r="K246" s="327" t="s">
        <v>1520</v>
      </c>
      <c r="L246" s="328">
        <v>793.49</v>
      </c>
      <c r="M246" s="329">
        <v>793.49</v>
      </c>
      <c r="N246" s="328">
        <v>0</v>
      </c>
      <c r="O246" s="329">
        <v>0</v>
      </c>
      <c r="P246" s="330">
        <v>0</v>
      </c>
      <c r="Q246" s="318" t="s">
        <v>2633</v>
      </c>
      <c r="R246" s="331"/>
      <c r="S246" s="318"/>
      <c r="T246" s="325" t="str">
        <f t="shared" si="48"/>
        <v>CF313A</v>
      </c>
      <c r="U246" s="325" t="str">
        <f t="shared" si="48"/>
        <v>826A</v>
      </c>
      <c r="V246" s="325" t="str">
        <f t="shared" si="40"/>
        <v>GK</v>
      </c>
      <c r="W246" s="325" t="str">
        <f t="shared" si="41"/>
        <v>HP 826A originele magenta LaserJet tonercartridge</v>
      </c>
      <c r="X246" s="325" t="str">
        <f t="shared" si="42"/>
        <v>HP Color LaserJet Enterprise M855 Series</v>
      </c>
      <c r="Y246" s="327">
        <f t="shared" si="49"/>
        <v>887111323903</v>
      </c>
      <c r="Z246" s="327" t="str">
        <f t="shared" si="49"/>
        <v/>
      </c>
      <c r="AA246" s="328">
        <f t="shared" si="44"/>
        <v>793.49</v>
      </c>
      <c r="AB246" s="329">
        <f t="shared" si="45"/>
        <v>793.49</v>
      </c>
      <c r="AC246" s="330">
        <f t="shared" si="46"/>
        <v>0</v>
      </c>
      <c r="AE246" s="267" t="s">
        <v>1248</v>
      </c>
      <c r="AF246" s="267" t="s">
        <v>1248</v>
      </c>
      <c r="AG246" s="332" t="s">
        <v>1566</v>
      </c>
      <c r="AH246" s="267" t="s">
        <v>1579</v>
      </c>
      <c r="AI246" s="267" t="s">
        <v>1248</v>
      </c>
      <c r="AJ246" s="266"/>
      <c r="AK246" s="266"/>
    </row>
    <row r="247" spans="1:37" ht="14.25" customHeight="1">
      <c r="A247" s="326">
        <f t="shared" si="47"/>
        <v>236</v>
      </c>
      <c r="B247" s="325" t="s">
        <v>2651</v>
      </c>
      <c r="C247" s="325" t="s">
        <v>2652</v>
      </c>
      <c r="D247" s="325" t="s">
        <v>2653</v>
      </c>
      <c r="E247" s="325" t="s">
        <v>2439</v>
      </c>
      <c r="F247" s="325" t="s">
        <v>2654</v>
      </c>
      <c r="G247" s="325" t="s">
        <v>2655</v>
      </c>
      <c r="H247" s="325" t="s">
        <v>2656</v>
      </c>
      <c r="I247" s="325" t="s">
        <v>2657</v>
      </c>
      <c r="J247" s="327">
        <v>887111323910</v>
      </c>
      <c r="K247" s="327" t="s">
        <v>1520</v>
      </c>
      <c r="L247" s="328">
        <v>164.99</v>
      </c>
      <c r="M247" s="329">
        <v>164.99</v>
      </c>
      <c r="N247" s="328">
        <v>0</v>
      </c>
      <c r="O247" s="329">
        <v>0</v>
      </c>
      <c r="P247" s="330">
        <v>0</v>
      </c>
      <c r="Q247" s="318" t="s">
        <v>2652</v>
      </c>
      <c r="R247" s="331"/>
      <c r="S247" s="318"/>
      <c r="T247" s="325" t="str">
        <f t="shared" si="48"/>
        <v>CF300A</v>
      </c>
      <c r="U247" s="325" t="str">
        <f t="shared" si="48"/>
        <v>827A</v>
      </c>
      <c r="V247" s="325" t="str">
        <f t="shared" si="40"/>
        <v>GK</v>
      </c>
      <c r="W247" s="325" t="str">
        <f t="shared" si="41"/>
        <v>HP 827A originele zwarte LaserJet tonercartridge</v>
      </c>
      <c r="X247" s="325" t="str">
        <f t="shared" si="42"/>
        <v>HP 827A Black LaserJet Toner Cartridge (CF300A)</v>
      </c>
      <c r="Y247" s="327">
        <f t="shared" si="49"/>
        <v>887111323910</v>
      </c>
      <c r="Z247" s="327" t="str">
        <f t="shared" si="49"/>
        <v/>
      </c>
      <c r="AA247" s="328">
        <f t="shared" si="44"/>
        <v>164.99</v>
      </c>
      <c r="AB247" s="329">
        <f t="shared" si="45"/>
        <v>164.99</v>
      </c>
      <c r="AC247" s="330">
        <f t="shared" si="46"/>
        <v>0</v>
      </c>
      <c r="AE247" s="267" t="s">
        <v>1248</v>
      </c>
      <c r="AF247" s="267" t="s">
        <v>1248</v>
      </c>
      <c r="AG247" s="332" t="s">
        <v>1566</v>
      </c>
      <c r="AH247" s="267" t="s">
        <v>1579</v>
      </c>
      <c r="AI247" s="267" t="s">
        <v>1248</v>
      </c>
      <c r="AJ247" s="266"/>
      <c r="AK247" s="266"/>
    </row>
    <row r="248" spans="1:37" ht="14.25" customHeight="1">
      <c r="A248" s="326">
        <f t="shared" si="47"/>
        <v>237</v>
      </c>
      <c r="B248" s="325" t="s">
        <v>2658</v>
      </c>
      <c r="C248" s="325" t="s">
        <v>2652</v>
      </c>
      <c r="D248" s="325" t="s">
        <v>2653</v>
      </c>
      <c r="E248" s="325" t="s">
        <v>2439</v>
      </c>
      <c r="F248" s="325" t="s">
        <v>2659</v>
      </c>
      <c r="G248" s="325" t="s">
        <v>2660</v>
      </c>
      <c r="H248" s="325" t="s">
        <v>2661</v>
      </c>
      <c r="I248" s="325" t="s">
        <v>2662</v>
      </c>
      <c r="J248" s="327">
        <v>887111323927</v>
      </c>
      <c r="K248" s="327" t="s">
        <v>1520</v>
      </c>
      <c r="L248" s="328">
        <v>733.99</v>
      </c>
      <c r="M248" s="329">
        <v>733.99</v>
      </c>
      <c r="N248" s="328">
        <v>0</v>
      </c>
      <c r="O248" s="329">
        <v>0</v>
      </c>
      <c r="P248" s="330">
        <v>0</v>
      </c>
      <c r="Q248" s="318" t="s">
        <v>2652</v>
      </c>
      <c r="R248" s="331"/>
      <c r="S248" s="318"/>
      <c r="T248" s="325" t="str">
        <f t="shared" si="48"/>
        <v>CF301A</v>
      </c>
      <c r="U248" s="325" t="str">
        <f t="shared" si="48"/>
        <v>827A</v>
      </c>
      <c r="V248" s="325" t="str">
        <f t="shared" si="40"/>
        <v>GK</v>
      </c>
      <c r="W248" s="325" t="str">
        <f t="shared" si="41"/>
        <v>HP 827A originele cyaan LaserJet tonercartridge</v>
      </c>
      <c r="X248" s="325" t="str">
        <f t="shared" si="42"/>
        <v>HP 827A Cyan LaserJet Toner Cartridge (CF301A)</v>
      </c>
      <c r="Y248" s="327">
        <f t="shared" si="49"/>
        <v>887111323927</v>
      </c>
      <c r="Z248" s="327" t="str">
        <f t="shared" si="49"/>
        <v/>
      </c>
      <c r="AA248" s="328">
        <f t="shared" si="44"/>
        <v>733.99</v>
      </c>
      <c r="AB248" s="329">
        <f t="shared" si="45"/>
        <v>733.99</v>
      </c>
      <c r="AC248" s="330">
        <f t="shared" si="46"/>
        <v>0</v>
      </c>
      <c r="AE248" s="267" t="s">
        <v>1248</v>
      </c>
      <c r="AF248" s="267" t="s">
        <v>1248</v>
      </c>
      <c r="AG248" s="332" t="s">
        <v>1566</v>
      </c>
      <c r="AH248" s="267" t="s">
        <v>1579</v>
      </c>
      <c r="AI248" s="267" t="s">
        <v>1248</v>
      </c>
      <c r="AJ248" s="266"/>
      <c r="AK248" s="266"/>
    </row>
    <row r="249" spans="1:37" ht="14.25" customHeight="1">
      <c r="A249" s="326">
        <f t="shared" si="47"/>
        <v>238</v>
      </c>
      <c r="B249" s="325" t="s">
        <v>2663</v>
      </c>
      <c r="C249" s="325" t="s">
        <v>2652</v>
      </c>
      <c r="D249" s="325" t="s">
        <v>2653</v>
      </c>
      <c r="E249" s="325" t="s">
        <v>2439</v>
      </c>
      <c r="F249" s="325" t="s">
        <v>2664</v>
      </c>
      <c r="G249" s="325" t="s">
        <v>2665</v>
      </c>
      <c r="H249" s="325" t="s">
        <v>2666</v>
      </c>
      <c r="I249" s="325" t="s">
        <v>2667</v>
      </c>
      <c r="J249" s="327">
        <v>887111323934</v>
      </c>
      <c r="K249" s="327" t="s">
        <v>1520</v>
      </c>
      <c r="L249" s="328">
        <v>733.99</v>
      </c>
      <c r="M249" s="329">
        <v>733.99</v>
      </c>
      <c r="N249" s="328">
        <v>0</v>
      </c>
      <c r="O249" s="329">
        <v>0</v>
      </c>
      <c r="P249" s="330">
        <v>0</v>
      </c>
      <c r="Q249" s="318" t="s">
        <v>2652</v>
      </c>
      <c r="R249" s="331"/>
      <c r="S249" s="318"/>
      <c r="T249" s="325" t="str">
        <f t="shared" si="48"/>
        <v>CF302A</v>
      </c>
      <c r="U249" s="325" t="str">
        <f t="shared" si="48"/>
        <v>827A</v>
      </c>
      <c r="V249" s="325" t="str">
        <f t="shared" si="40"/>
        <v>GK</v>
      </c>
      <c r="W249" s="325" t="str">
        <f t="shared" si="41"/>
        <v>HP 827A originele gele LaserJet tonercartridge</v>
      </c>
      <c r="X249" s="325" t="str">
        <f t="shared" si="42"/>
        <v>HP Color LaserJet Enterprise flow MFP M880 Series</v>
      </c>
      <c r="Y249" s="327">
        <f t="shared" si="49"/>
        <v>887111323934</v>
      </c>
      <c r="Z249" s="327" t="str">
        <f t="shared" si="49"/>
        <v/>
      </c>
      <c r="AA249" s="328">
        <f t="shared" si="44"/>
        <v>733.99</v>
      </c>
      <c r="AB249" s="329">
        <f t="shared" si="45"/>
        <v>733.99</v>
      </c>
      <c r="AC249" s="330">
        <f t="shared" si="46"/>
        <v>0</v>
      </c>
      <c r="AE249" s="267" t="s">
        <v>1248</v>
      </c>
      <c r="AF249" s="267" t="s">
        <v>1248</v>
      </c>
      <c r="AG249" s="332" t="s">
        <v>1566</v>
      </c>
      <c r="AH249" s="267" t="s">
        <v>1579</v>
      </c>
      <c r="AI249" s="267" t="s">
        <v>1248</v>
      </c>
      <c r="AJ249" s="266"/>
      <c r="AK249" s="266"/>
    </row>
    <row r="250" spans="1:37" ht="14.25" customHeight="1">
      <c r="A250" s="326">
        <f t="shared" si="47"/>
        <v>239</v>
      </c>
      <c r="B250" s="325" t="s">
        <v>2668</v>
      </c>
      <c r="C250" s="325" t="s">
        <v>2652</v>
      </c>
      <c r="D250" s="325" t="s">
        <v>2653</v>
      </c>
      <c r="E250" s="325" t="s">
        <v>2439</v>
      </c>
      <c r="F250" s="325" t="s">
        <v>2669</v>
      </c>
      <c r="G250" s="325" t="s">
        <v>2670</v>
      </c>
      <c r="H250" s="325" t="s">
        <v>2671</v>
      </c>
      <c r="I250" s="325" t="s">
        <v>2667</v>
      </c>
      <c r="J250" s="327">
        <v>887111323941</v>
      </c>
      <c r="K250" s="327" t="s">
        <v>1520</v>
      </c>
      <c r="L250" s="328">
        <v>733.99</v>
      </c>
      <c r="M250" s="329">
        <v>733.99</v>
      </c>
      <c r="N250" s="328">
        <v>0</v>
      </c>
      <c r="O250" s="329">
        <v>0</v>
      </c>
      <c r="P250" s="330">
        <v>0</v>
      </c>
      <c r="Q250" s="318" t="s">
        <v>2652</v>
      </c>
      <c r="R250" s="331"/>
      <c r="S250" s="318"/>
      <c r="T250" s="325" t="str">
        <f t="shared" si="48"/>
        <v>CF303A</v>
      </c>
      <c r="U250" s="325" t="str">
        <f t="shared" si="48"/>
        <v>827A</v>
      </c>
      <c r="V250" s="325" t="str">
        <f t="shared" si="40"/>
        <v>GK</v>
      </c>
      <c r="W250" s="325" t="str">
        <f t="shared" si="41"/>
        <v>HP 827A originele magenta LaserJet tonercartridge</v>
      </c>
      <c r="X250" s="325" t="str">
        <f t="shared" si="42"/>
        <v>HP Color LaserJet Enterprise flow MFP M880 Series</v>
      </c>
      <c r="Y250" s="327">
        <f t="shared" si="49"/>
        <v>887111323941</v>
      </c>
      <c r="Z250" s="327" t="str">
        <f t="shared" si="49"/>
        <v/>
      </c>
      <c r="AA250" s="328">
        <f t="shared" si="44"/>
        <v>733.99</v>
      </c>
      <c r="AB250" s="329">
        <f t="shared" si="45"/>
        <v>733.99</v>
      </c>
      <c r="AC250" s="330">
        <f t="shared" si="46"/>
        <v>0</v>
      </c>
      <c r="AE250" s="267" t="s">
        <v>1248</v>
      </c>
      <c r="AF250" s="267" t="s">
        <v>1248</v>
      </c>
      <c r="AG250" s="332" t="s">
        <v>1566</v>
      </c>
      <c r="AH250" s="267" t="s">
        <v>1579</v>
      </c>
      <c r="AI250" s="267" t="s">
        <v>1248</v>
      </c>
      <c r="AJ250" s="266"/>
      <c r="AK250" s="266"/>
    </row>
    <row r="251" spans="1:37" ht="14.25" customHeight="1">
      <c r="A251" s="326">
        <f t="shared" si="47"/>
        <v>240</v>
      </c>
      <c r="B251" s="325" t="s">
        <v>2672</v>
      </c>
      <c r="C251" s="325" t="s">
        <v>2673</v>
      </c>
      <c r="D251" s="325" t="s">
        <v>2674</v>
      </c>
      <c r="E251" s="325" t="s">
        <v>2439</v>
      </c>
      <c r="F251" s="325" t="s">
        <v>2675</v>
      </c>
      <c r="G251" s="325" t="s">
        <v>2676</v>
      </c>
      <c r="H251" s="325" t="s">
        <v>2677</v>
      </c>
      <c r="I251" s="325" t="s">
        <v>2678</v>
      </c>
      <c r="J251" s="327">
        <v>887111323958</v>
      </c>
      <c r="K251" s="327" t="s">
        <v>1520</v>
      </c>
      <c r="L251" s="328">
        <v>143.49</v>
      </c>
      <c r="M251" s="329">
        <v>143.49</v>
      </c>
      <c r="N251" s="328">
        <v>0</v>
      </c>
      <c r="O251" s="329">
        <v>0</v>
      </c>
      <c r="P251" s="330">
        <v>0</v>
      </c>
      <c r="Q251" s="318" t="s">
        <v>2673</v>
      </c>
      <c r="R251" s="331"/>
      <c r="S251" s="318"/>
      <c r="T251" s="325" t="str">
        <f t="shared" si="48"/>
        <v>CF358A</v>
      </c>
      <c r="U251" s="325" t="str">
        <f t="shared" si="48"/>
        <v>828A</v>
      </c>
      <c r="V251" s="325" t="str">
        <f t="shared" si="40"/>
        <v>GK</v>
      </c>
      <c r="W251" s="325" t="str">
        <f t="shared" si="41"/>
        <v>HP 828A zwarte LaserJet fotogevoelige rol</v>
      </c>
      <c r="X251" s="325" t="str">
        <f t="shared" si="42"/>
        <v>HP Color LaserJet Enterprise MFP M880/M855</v>
      </c>
      <c r="Y251" s="327">
        <f t="shared" si="49"/>
        <v>887111323958</v>
      </c>
      <c r="Z251" s="327" t="str">
        <f t="shared" si="49"/>
        <v/>
      </c>
      <c r="AA251" s="328">
        <f t="shared" si="44"/>
        <v>143.49</v>
      </c>
      <c r="AB251" s="329">
        <f t="shared" si="45"/>
        <v>143.49</v>
      </c>
      <c r="AC251" s="330">
        <f t="shared" si="46"/>
        <v>0</v>
      </c>
      <c r="AE251" s="267" t="s">
        <v>1248</v>
      </c>
      <c r="AF251" s="267" t="s">
        <v>1248</v>
      </c>
      <c r="AG251" s="332" t="s">
        <v>1566</v>
      </c>
      <c r="AH251" s="267" t="s">
        <v>1579</v>
      </c>
      <c r="AI251" s="267" t="s">
        <v>1248</v>
      </c>
      <c r="AJ251" s="266"/>
      <c r="AK251" s="266"/>
    </row>
    <row r="252" spans="1:37" ht="14.25" customHeight="1">
      <c r="A252" s="326">
        <f t="shared" si="47"/>
        <v>241</v>
      </c>
      <c r="B252" s="325" t="s">
        <v>2679</v>
      </c>
      <c r="C252" s="325" t="s">
        <v>2673</v>
      </c>
      <c r="D252" s="325" t="s">
        <v>2674</v>
      </c>
      <c r="E252" s="325" t="s">
        <v>2439</v>
      </c>
      <c r="F252" s="325" t="s">
        <v>2680</v>
      </c>
      <c r="G252" s="325" t="s">
        <v>2681</v>
      </c>
      <c r="H252" s="325" t="s">
        <v>2682</v>
      </c>
      <c r="I252" s="325" t="s">
        <v>2678</v>
      </c>
      <c r="J252" s="327">
        <v>887111323965</v>
      </c>
      <c r="K252" s="327" t="s">
        <v>1520</v>
      </c>
      <c r="L252" s="328">
        <v>396.49</v>
      </c>
      <c r="M252" s="329">
        <v>396.49</v>
      </c>
      <c r="N252" s="328">
        <v>0</v>
      </c>
      <c r="O252" s="329">
        <v>0</v>
      </c>
      <c r="P252" s="330">
        <v>0</v>
      </c>
      <c r="Q252" s="318" t="s">
        <v>2673</v>
      </c>
      <c r="R252" s="331"/>
      <c r="S252" s="318"/>
      <c r="T252" s="325" t="str">
        <f t="shared" si="48"/>
        <v>CF359A</v>
      </c>
      <c r="U252" s="325" t="str">
        <f t="shared" si="48"/>
        <v>828A</v>
      </c>
      <c r="V252" s="325" t="str">
        <f t="shared" si="40"/>
        <v>GK</v>
      </c>
      <c r="W252" s="325" t="str">
        <f t="shared" si="41"/>
        <v>HP 828A cyaan LaserJet fotogevoelige rol</v>
      </c>
      <c r="X252" s="325" t="str">
        <f t="shared" si="42"/>
        <v>HP Color LaserJet Enterprise MFP M880/M855</v>
      </c>
      <c r="Y252" s="327">
        <f t="shared" si="49"/>
        <v>887111323965</v>
      </c>
      <c r="Z252" s="327" t="str">
        <f t="shared" si="49"/>
        <v/>
      </c>
      <c r="AA252" s="328">
        <f t="shared" si="44"/>
        <v>396.49</v>
      </c>
      <c r="AB252" s="329">
        <f t="shared" si="45"/>
        <v>396.49</v>
      </c>
      <c r="AC252" s="330">
        <f t="shared" si="46"/>
        <v>0</v>
      </c>
      <c r="AE252" s="267" t="s">
        <v>1248</v>
      </c>
      <c r="AF252" s="267" t="s">
        <v>1248</v>
      </c>
      <c r="AG252" s="332" t="s">
        <v>1566</v>
      </c>
      <c r="AH252" s="267" t="s">
        <v>1579</v>
      </c>
      <c r="AI252" s="267" t="s">
        <v>1248</v>
      </c>
      <c r="AJ252" s="266"/>
      <c r="AK252" s="266"/>
    </row>
    <row r="253" spans="1:37" ht="14.25" customHeight="1">
      <c r="A253" s="326">
        <f t="shared" si="47"/>
        <v>242</v>
      </c>
      <c r="B253" s="325" t="s">
        <v>2683</v>
      </c>
      <c r="C253" s="325" t="s">
        <v>2673</v>
      </c>
      <c r="D253" s="325" t="s">
        <v>2674</v>
      </c>
      <c r="E253" s="325" t="s">
        <v>2439</v>
      </c>
      <c r="F253" s="325" t="s">
        <v>2684</v>
      </c>
      <c r="G253" s="325" t="s">
        <v>2685</v>
      </c>
      <c r="H253" s="325" t="s">
        <v>2686</v>
      </c>
      <c r="I253" s="325" t="s">
        <v>2678</v>
      </c>
      <c r="J253" s="327">
        <v>887111323972</v>
      </c>
      <c r="K253" s="327" t="s">
        <v>1520</v>
      </c>
      <c r="L253" s="328">
        <v>396.49</v>
      </c>
      <c r="M253" s="329">
        <v>396.49</v>
      </c>
      <c r="N253" s="328">
        <v>0</v>
      </c>
      <c r="O253" s="329">
        <v>0</v>
      </c>
      <c r="P253" s="330">
        <v>0</v>
      </c>
      <c r="Q253" s="318" t="s">
        <v>2673</v>
      </c>
      <c r="R253" s="331"/>
      <c r="S253" s="318"/>
      <c r="T253" s="325" t="str">
        <f t="shared" si="48"/>
        <v>CF364A</v>
      </c>
      <c r="U253" s="325" t="str">
        <f t="shared" si="48"/>
        <v>828A</v>
      </c>
      <c r="V253" s="325" t="str">
        <f t="shared" si="40"/>
        <v>GK</v>
      </c>
      <c r="W253" s="325" t="str">
        <f t="shared" si="41"/>
        <v>HP 828A gele LaserJet fotogevoelige rol</v>
      </c>
      <c r="X253" s="325" t="str">
        <f t="shared" si="42"/>
        <v>HP Color LaserJet Enterprise MFP M880/M855</v>
      </c>
      <c r="Y253" s="327">
        <f t="shared" si="49"/>
        <v>887111323972</v>
      </c>
      <c r="Z253" s="327" t="str">
        <f t="shared" si="49"/>
        <v/>
      </c>
      <c r="AA253" s="328">
        <f t="shared" si="44"/>
        <v>396.49</v>
      </c>
      <c r="AB253" s="329">
        <f t="shared" si="45"/>
        <v>396.49</v>
      </c>
      <c r="AC253" s="330">
        <f t="shared" si="46"/>
        <v>0</v>
      </c>
      <c r="AE253" s="267" t="s">
        <v>1248</v>
      </c>
      <c r="AF253" s="267" t="s">
        <v>1248</v>
      </c>
      <c r="AG253" s="332" t="s">
        <v>1566</v>
      </c>
      <c r="AH253" s="267" t="s">
        <v>1579</v>
      </c>
      <c r="AI253" s="267" t="s">
        <v>1248</v>
      </c>
      <c r="AJ253" s="266"/>
      <c r="AK253" s="266"/>
    </row>
    <row r="254" spans="1:37" ht="14.25" customHeight="1">
      <c r="A254" s="326">
        <f t="shared" si="47"/>
        <v>243</v>
      </c>
      <c r="B254" s="325" t="s">
        <v>2687</v>
      </c>
      <c r="C254" s="325" t="s">
        <v>2673</v>
      </c>
      <c r="D254" s="325" t="s">
        <v>2674</v>
      </c>
      <c r="E254" s="325" t="s">
        <v>2439</v>
      </c>
      <c r="F254" s="325" t="s">
        <v>2688</v>
      </c>
      <c r="G254" s="325" t="s">
        <v>2689</v>
      </c>
      <c r="H254" s="325" t="s">
        <v>2690</v>
      </c>
      <c r="I254" s="325" t="s">
        <v>2678</v>
      </c>
      <c r="J254" s="327">
        <v>887111323989</v>
      </c>
      <c r="K254" s="327" t="s">
        <v>1520</v>
      </c>
      <c r="L254" s="328">
        <v>396.49</v>
      </c>
      <c r="M254" s="329">
        <v>396.49</v>
      </c>
      <c r="N254" s="328">
        <v>0</v>
      </c>
      <c r="O254" s="329">
        <v>0</v>
      </c>
      <c r="P254" s="330">
        <v>0</v>
      </c>
      <c r="Q254" s="318" t="s">
        <v>2673</v>
      </c>
      <c r="R254" s="331"/>
      <c r="S254" s="318"/>
      <c r="T254" s="325" t="str">
        <f t="shared" si="48"/>
        <v>CF365A</v>
      </c>
      <c r="U254" s="325" t="str">
        <f t="shared" si="48"/>
        <v>828A</v>
      </c>
      <c r="V254" s="325" t="str">
        <f t="shared" si="40"/>
        <v>GK</v>
      </c>
      <c r="W254" s="325" t="str">
        <f t="shared" si="41"/>
        <v>HP 828A magenta LaserJet fotogevoelige rol</v>
      </c>
      <c r="X254" s="325" t="str">
        <f t="shared" si="42"/>
        <v>HP Color LaserJet Enterprise MFP M880/M855</v>
      </c>
      <c r="Y254" s="327">
        <f t="shared" si="49"/>
        <v>887111323989</v>
      </c>
      <c r="Z254" s="327" t="str">
        <f t="shared" si="49"/>
        <v/>
      </c>
      <c r="AA254" s="328">
        <f t="shared" si="44"/>
        <v>396.49</v>
      </c>
      <c r="AB254" s="329">
        <f t="shared" si="45"/>
        <v>396.49</v>
      </c>
      <c r="AC254" s="330">
        <f t="shared" si="46"/>
        <v>0</v>
      </c>
      <c r="AE254" s="267" t="s">
        <v>1248</v>
      </c>
      <c r="AF254" s="267" t="s">
        <v>1248</v>
      </c>
      <c r="AG254" s="332" t="s">
        <v>1566</v>
      </c>
      <c r="AH254" s="267" t="s">
        <v>1579</v>
      </c>
      <c r="AI254" s="267" t="s">
        <v>1248</v>
      </c>
      <c r="AJ254" s="266"/>
      <c r="AK254" s="266"/>
    </row>
    <row r="255" spans="1:37" s="317" customFormat="1" ht="14.25" customHeight="1">
      <c r="A255" s="314">
        <f t="shared" si="47"/>
        <v>244</v>
      </c>
      <c r="B255" s="325" t="s">
        <v>2691</v>
      </c>
      <c r="C255" s="325"/>
      <c r="D255" s="325" t="s">
        <v>2691</v>
      </c>
      <c r="E255" s="325" t="s">
        <v>2691</v>
      </c>
      <c r="F255" s="325"/>
      <c r="G255" s="325"/>
      <c r="H255" s="325"/>
      <c r="I255" s="325"/>
      <c r="J255" s="327"/>
      <c r="K255" s="327"/>
      <c r="L255" s="328"/>
      <c r="M255" s="329"/>
      <c r="N255" s="328"/>
      <c r="O255" s="329"/>
      <c r="P255" s="330"/>
      <c r="Q255" s="318"/>
      <c r="R255" s="331"/>
      <c r="S255" s="318"/>
      <c r="T255" s="325" t="s">
        <v>2691</v>
      </c>
      <c r="U255" s="325"/>
      <c r="V255" s="325"/>
      <c r="W255" s="325"/>
      <c r="X255" s="325"/>
      <c r="Y255" s="327"/>
      <c r="Z255" s="327"/>
      <c r="AA255" s="328"/>
      <c r="AB255" s="329"/>
      <c r="AC255" s="330"/>
      <c r="AE255" s="320"/>
      <c r="AF255" s="320"/>
      <c r="AG255" s="323" t="s">
        <v>1566</v>
      </c>
      <c r="AH255" s="320"/>
      <c r="AI255" s="320"/>
      <c r="AJ255" s="320" t="s">
        <v>1567</v>
      </c>
    </row>
    <row r="256" spans="1:37" s="317" customFormat="1" ht="14.25" customHeight="1">
      <c r="A256" s="314">
        <f t="shared" si="47"/>
        <v>245</v>
      </c>
      <c r="B256" s="325" t="s">
        <v>2692</v>
      </c>
      <c r="C256" s="325"/>
      <c r="D256" s="325"/>
      <c r="E256" s="325" t="s">
        <v>2692</v>
      </c>
      <c r="F256" s="325"/>
      <c r="G256" s="325"/>
      <c r="H256" s="325"/>
      <c r="I256" s="325"/>
      <c r="J256" s="327"/>
      <c r="K256" s="327"/>
      <c r="L256" s="328"/>
      <c r="M256" s="329"/>
      <c r="N256" s="328"/>
      <c r="O256" s="329"/>
      <c r="P256" s="330"/>
      <c r="Q256" s="318"/>
      <c r="R256" s="331"/>
      <c r="S256" s="318"/>
      <c r="T256" s="325" t="s">
        <v>2692</v>
      </c>
      <c r="U256" s="325"/>
      <c r="V256" s="325"/>
      <c r="W256" s="325"/>
      <c r="X256" s="325"/>
      <c r="Y256" s="327"/>
      <c r="Z256" s="327"/>
      <c r="AA256" s="328"/>
      <c r="AB256" s="329"/>
      <c r="AC256" s="330"/>
      <c r="AE256" s="320"/>
      <c r="AF256" s="320"/>
      <c r="AG256" s="323" t="s">
        <v>1566</v>
      </c>
      <c r="AH256" s="320"/>
      <c r="AI256" s="320"/>
      <c r="AJ256" s="320" t="s">
        <v>1569</v>
      </c>
    </row>
    <row r="257" spans="1:37" ht="14.25" customHeight="1">
      <c r="A257" s="326">
        <f t="shared" si="47"/>
        <v>246</v>
      </c>
      <c r="B257" s="325" t="s">
        <v>2693</v>
      </c>
      <c r="C257" s="325" t="s">
        <v>1572</v>
      </c>
      <c r="D257" s="325" t="s">
        <v>1572</v>
      </c>
      <c r="E257" s="325" t="s">
        <v>2694</v>
      </c>
      <c r="F257" s="325" t="s">
        <v>2695</v>
      </c>
      <c r="G257" s="325" t="s">
        <v>2696</v>
      </c>
      <c r="H257" s="325" t="s">
        <v>2697</v>
      </c>
      <c r="I257" s="325" t="s">
        <v>2698</v>
      </c>
      <c r="J257" s="327">
        <v>884962825884</v>
      </c>
      <c r="K257" s="327" t="s">
        <v>1520</v>
      </c>
      <c r="L257" s="328">
        <v>71.989999999999995</v>
      </c>
      <c r="M257" s="329">
        <v>71.989999999999995</v>
      </c>
      <c r="N257" s="328">
        <v>0</v>
      </c>
      <c r="O257" s="329">
        <v>0</v>
      </c>
      <c r="P257" s="330">
        <v>0</v>
      </c>
      <c r="Q257" s="318" t="s">
        <v>1572</v>
      </c>
      <c r="R257" s="331"/>
      <c r="S257" s="318"/>
      <c r="T257" s="325" t="str">
        <f t="shared" ref="T257:U288" si="50">B257</f>
        <v>C6615DE</v>
      </c>
      <c r="U257" s="325" t="str">
        <f t="shared" si="50"/>
        <v>15</v>
      </c>
      <c r="V257" s="325" t="str">
        <f t="shared" ref="V257:V320" si="51">E257</f>
        <v>1N</v>
      </c>
      <c r="W257" s="325" t="str">
        <f t="shared" ref="W257:W320" si="52">INDEX($B:$H,MATCH($T257,$B:$B,0),MATCH($U$9,$B$14:$H$14,0))</f>
        <v>HP 15 grote originele zwarte inktcartridge</v>
      </c>
      <c r="X257" s="325" t="str">
        <f t="shared" ref="X257:X320" si="53">VLOOKUP($T257,$B:$I,8,0)</f>
        <v>HP DeskJet 3810/3816/3820/3822 series/ 810c/ 816c/825c/840c/843c/845c/ 916c/920c/940c,HP OfficeJet 5110/v30/v40/v45,HP Color Copier 310,HP PSC 750/950,Fax 1230</v>
      </c>
      <c r="Y257" s="327">
        <f t="shared" ref="Y257:Z288" si="54">J257</f>
        <v>884962825884</v>
      </c>
      <c r="Z257" s="327" t="str">
        <f t="shared" si="54"/>
        <v/>
      </c>
      <c r="AA257" s="328">
        <f t="shared" ref="AA257:AA320" si="55">INDEX($B:$P,MATCH($T257,$B:$B,0),MATCH($U$10,$B$11:$P$11,0))</f>
        <v>71.989999999999995</v>
      </c>
      <c r="AB257" s="329">
        <f t="shared" ref="AB257:AB320" si="56">INDEX($B:$P,MATCH($T257,$B:$B,0),MATCH($U$10&amp;2,$B$11:$P$11,0))</f>
        <v>71.989999999999995</v>
      </c>
      <c r="AC257" s="330">
        <f t="shared" ref="AC257:AC320" si="57">IFERROR(IF($AA257=0,"n/a",$AA257/$AB257-1),"0.0%")</f>
        <v>0</v>
      </c>
      <c r="AE257" s="267" t="s">
        <v>1248</v>
      </c>
      <c r="AF257" s="267" t="s">
        <v>1248</v>
      </c>
      <c r="AG257" s="332" t="s">
        <v>1566</v>
      </c>
      <c r="AH257" s="267" t="s">
        <v>1579</v>
      </c>
      <c r="AI257" s="267" t="s">
        <v>1248</v>
      </c>
      <c r="AK257" s="266"/>
    </row>
    <row r="258" spans="1:37" ht="14.25" customHeight="1">
      <c r="A258" s="326">
        <f t="shared" si="47"/>
        <v>247</v>
      </c>
      <c r="B258" s="325" t="s">
        <v>2699</v>
      </c>
      <c r="C258" s="325" t="s">
        <v>2700</v>
      </c>
      <c r="D258" s="325" t="s">
        <v>2700</v>
      </c>
      <c r="E258" s="325" t="s">
        <v>2694</v>
      </c>
      <c r="F258" s="325" t="s">
        <v>2701</v>
      </c>
      <c r="G258" s="325" t="s">
        <v>2702</v>
      </c>
      <c r="H258" s="325" t="s">
        <v>2703</v>
      </c>
      <c r="I258" s="325" t="s">
        <v>2704</v>
      </c>
      <c r="J258" s="327" t="s">
        <v>1557</v>
      </c>
      <c r="K258" s="327">
        <v>884962834312</v>
      </c>
      <c r="L258" s="328">
        <v>30.99</v>
      </c>
      <c r="M258" s="329">
        <v>30.99</v>
      </c>
      <c r="N258" s="328">
        <v>0</v>
      </c>
      <c r="O258" s="329">
        <v>0</v>
      </c>
      <c r="P258" s="330">
        <v>0</v>
      </c>
      <c r="Q258" s="318" t="s">
        <v>2700</v>
      </c>
      <c r="R258" s="331"/>
      <c r="S258" s="318"/>
      <c r="T258" s="325" t="str">
        <f t="shared" si="50"/>
        <v>C9351AE</v>
      </c>
      <c r="U258" s="325" t="str">
        <f t="shared" si="50"/>
        <v>21</v>
      </c>
      <c r="V258" s="325" t="str">
        <f t="shared" si="51"/>
        <v>1N</v>
      </c>
      <c r="W258" s="325" t="str">
        <f t="shared" si="52"/>
        <v>HP 21 originele zwarte inktcartridge</v>
      </c>
      <c r="X258" s="325" t="str">
        <f t="shared" si="53"/>
        <v>HP DeskJet 3920/3940/ D1360/ D1460/ D1470/ D2360/ D2460/ F2180/ F2187/ F380/ F4172/ F4180/ F4190,HP OfficeJet 4315/4355/J5520,HP PSC 1402/1410/1415/1417</v>
      </c>
      <c r="Y258" s="327" t="str">
        <f t="shared" si="54"/>
        <v xml:space="preserve"> </v>
      </c>
      <c r="Z258" s="327">
        <f t="shared" si="54"/>
        <v>884962834312</v>
      </c>
      <c r="AA258" s="328">
        <f t="shared" si="55"/>
        <v>30.99</v>
      </c>
      <c r="AB258" s="329">
        <f t="shared" si="56"/>
        <v>30.99</v>
      </c>
      <c r="AC258" s="330">
        <f t="shared" si="57"/>
        <v>0</v>
      </c>
      <c r="AE258" s="267" t="s">
        <v>1248</v>
      </c>
      <c r="AF258" s="267" t="s">
        <v>1248</v>
      </c>
      <c r="AG258" s="332" t="s">
        <v>1566</v>
      </c>
      <c r="AH258" s="267" t="s">
        <v>1579</v>
      </c>
      <c r="AI258" s="267" t="s">
        <v>1248</v>
      </c>
      <c r="AJ258" s="266"/>
      <c r="AK258" s="266"/>
    </row>
    <row r="259" spans="1:37" ht="14.25" customHeight="1">
      <c r="A259" s="326">
        <f t="shared" si="47"/>
        <v>248</v>
      </c>
      <c r="B259" s="325" t="s">
        <v>2705</v>
      </c>
      <c r="C259" s="325" t="s">
        <v>2706</v>
      </c>
      <c r="D259" s="325" t="s">
        <v>2706</v>
      </c>
      <c r="E259" s="325" t="s">
        <v>2694</v>
      </c>
      <c r="F259" s="325" t="s">
        <v>2707</v>
      </c>
      <c r="G259" s="325" t="s">
        <v>2708</v>
      </c>
      <c r="H259" s="325" t="s">
        <v>2709</v>
      </c>
      <c r="I259" s="325" t="s">
        <v>2710</v>
      </c>
      <c r="J259" s="327" t="s">
        <v>1557</v>
      </c>
      <c r="K259" s="327">
        <v>884962834336</v>
      </c>
      <c r="L259" s="328">
        <v>41.99</v>
      </c>
      <c r="M259" s="329">
        <v>41.99</v>
      </c>
      <c r="N259" s="328">
        <v>0</v>
      </c>
      <c r="O259" s="329">
        <v>0</v>
      </c>
      <c r="P259" s="330">
        <v>0</v>
      </c>
      <c r="Q259" s="318" t="s">
        <v>2706</v>
      </c>
      <c r="R259" s="331"/>
      <c r="S259" s="318"/>
      <c r="T259" s="325" t="str">
        <f t="shared" si="50"/>
        <v>C9352AE</v>
      </c>
      <c r="U259" s="325" t="str">
        <f t="shared" si="50"/>
        <v>22</v>
      </c>
      <c r="V259" s="325" t="str">
        <f t="shared" si="51"/>
        <v>1N</v>
      </c>
      <c r="W259" s="325" t="str">
        <f t="shared" si="52"/>
        <v>HP 22 originele drie-kleuren inktcartridge</v>
      </c>
      <c r="X259" s="325" t="str">
        <f t="shared" si="53"/>
        <v>HP DeskJet 3920/3940/ D1360/ D1460/D2360/ D2460/ F2180/ F2187/ F380/ F4172/ F4180/ F4190,HP OfficeJet 4315/4355/5605/5610/5615/J5520,HP PSC 1402/1410/1415/1417</v>
      </c>
      <c r="Y259" s="327" t="str">
        <f t="shared" si="54"/>
        <v xml:space="preserve"> </v>
      </c>
      <c r="Z259" s="327">
        <f t="shared" si="54"/>
        <v>884962834336</v>
      </c>
      <c r="AA259" s="328">
        <f t="shared" si="55"/>
        <v>41.99</v>
      </c>
      <c r="AB259" s="329">
        <f t="shared" si="56"/>
        <v>41.99</v>
      </c>
      <c r="AC259" s="330">
        <f t="shared" si="57"/>
        <v>0</v>
      </c>
      <c r="AE259" s="267" t="s">
        <v>1248</v>
      </c>
      <c r="AF259" s="267" t="s">
        <v>1248</v>
      </c>
      <c r="AG259" s="332" t="s">
        <v>1566</v>
      </c>
      <c r="AH259" s="267" t="s">
        <v>1579</v>
      </c>
      <c r="AI259" s="267" t="s">
        <v>1248</v>
      </c>
      <c r="AJ259" s="266"/>
      <c r="AK259" s="266"/>
    </row>
    <row r="260" spans="1:37" ht="14.25" customHeight="1">
      <c r="A260" s="326">
        <f t="shared" si="47"/>
        <v>249</v>
      </c>
      <c r="B260" s="325" t="s">
        <v>2711</v>
      </c>
      <c r="C260" s="325" t="s">
        <v>2712</v>
      </c>
      <c r="D260" s="325" t="s">
        <v>2712</v>
      </c>
      <c r="E260" s="325" t="s">
        <v>2694</v>
      </c>
      <c r="F260" s="325" t="s">
        <v>2713</v>
      </c>
      <c r="G260" s="325" t="s">
        <v>2713</v>
      </c>
      <c r="H260" s="325" t="s">
        <v>2713</v>
      </c>
      <c r="I260" s="325" t="s">
        <v>2714</v>
      </c>
      <c r="J260" s="327">
        <v>883585763306</v>
      </c>
      <c r="K260" s="327" t="s">
        <v>1557</v>
      </c>
      <c r="L260" s="328">
        <v>27.99</v>
      </c>
      <c r="M260" s="329">
        <v>27.99</v>
      </c>
      <c r="N260" s="328">
        <v>0</v>
      </c>
      <c r="O260" s="329">
        <v>0</v>
      </c>
      <c r="P260" s="330">
        <v>0</v>
      </c>
      <c r="Q260" s="318" t="s">
        <v>2712</v>
      </c>
      <c r="R260" s="331"/>
      <c r="S260" s="318"/>
      <c r="T260" s="325" t="str">
        <f t="shared" si="50"/>
        <v>CC640EE</v>
      </c>
      <c r="U260" s="325" t="str">
        <f t="shared" si="50"/>
        <v>300</v>
      </c>
      <c r="V260" s="325" t="str">
        <f t="shared" si="51"/>
        <v>1N</v>
      </c>
      <c r="W260" s="325" t="str">
        <f t="shared" si="52"/>
        <v>HP 300 Black Original Ink Cartridge</v>
      </c>
      <c r="X260" s="325" t="str">
        <f t="shared" si="53"/>
        <v>HP Deskjet F4280, D2560</v>
      </c>
      <c r="Y260" s="327">
        <f t="shared" si="54"/>
        <v>883585763306</v>
      </c>
      <c r="Z260" s="327" t="str">
        <f t="shared" si="54"/>
        <v xml:space="preserve"> </v>
      </c>
      <c r="AA260" s="328">
        <f t="shared" si="55"/>
        <v>27.99</v>
      </c>
      <c r="AB260" s="329">
        <f t="shared" si="56"/>
        <v>27.99</v>
      </c>
      <c r="AC260" s="330">
        <f t="shared" si="57"/>
        <v>0</v>
      </c>
      <c r="AE260" s="267" t="s">
        <v>1248</v>
      </c>
      <c r="AF260" s="267" t="s">
        <v>1248</v>
      </c>
      <c r="AG260" s="332" t="s">
        <v>1566</v>
      </c>
      <c r="AH260" s="267" t="s">
        <v>2715</v>
      </c>
      <c r="AI260" s="267" t="s">
        <v>1248</v>
      </c>
      <c r="AJ260" s="266"/>
      <c r="AK260" s="266"/>
    </row>
    <row r="261" spans="1:37" ht="14.25" customHeight="1">
      <c r="A261" s="326">
        <f t="shared" si="47"/>
        <v>250</v>
      </c>
      <c r="B261" s="325" t="s">
        <v>2716</v>
      </c>
      <c r="C261" s="325" t="s">
        <v>2712</v>
      </c>
      <c r="D261" s="325" t="s">
        <v>2712</v>
      </c>
      <c r="E261" s="325" t="s">
        <v>2694</v>
      </c>
      <c r="F261" s="325" t="s">
        <v>2717</v>
      </c>
      <c r="G261" s="325" t="s">
        <v>2718</v>
      </c>
      <c r="H261" s="325" t="s">
        <v>2719</v>
      </c>
      <c r="I261" s="325" t="s">
        <v>2714</v>
      </c>
      <c r="J261" s="327" t="s">
        <v>1557</v>
      </c>
      <c r="K261" s="327">
        <v>884962780855</v>
      </c>
      <c r="L261" s="328">
        <v>33.99</v>
      </c>
      <c r="M261" s="329">
        <v>33.99</v>
      </c>
      <c r="N261" s="328">
        <v>0</v>
      </c>
      <c r="O261" s="329">
        <v>0</v>
      </c>
      <c r="P261" s="330">
        <v>0</v>
      </c>
      <c r="Q261" s="318" t="s">
        <v>2712</v>
      </c>
      <c r="R261" s="331"/>
      <c r="S261" s="318"/>
      <c r="T261" s="325" t="str">
        <f t="shared" si="50"/>
        <v>CC643EE</v>
      </c>
      <c r="U261" s="325" t="str">
        <f t="shared" si="50"/>
        <v>300</v>
      </c>
      <c r="V261" s="325" t="str">
        <f t="shared" si="51"/>
        <v>1N</v>
      </c>
      <c r="W261" s="325" t="str">
        <f t="shared" si="52"/>
        <v>HP 300 originele drie-kleuren inktcartridge</v>
      </c>
      <c r="X261" s="325" t="str">
        <f t="shared" si="53"/>
        <v>HP Deskjet F4280, D2560</v>
      </c>
      <c r="Y261" s="327" t="str">
        <f t="shared" si="54"/>
        <v xml:space="preserve"> </v>
      </c>
      <c r="Z261" s="327">
        <f t="shared" si="54"/>
        <v>884962780855</v>
      </c>
      <c r="AA261" s="328">
        <f t="shared" si="55"/>
        <v>33.99</v>
      </c>
      <c r="AB261" s="329">
        <f t="shared" si="56"/>
        <v>33.99</v>
      </c>
      <c r="AC261" s="330">
        <f t="shared" si="57"/>
        <v>0</v>
      </c>
      <c r="AE261" s="267" t="s">
        <v>1248</v>
      </c>
      <c r="AF261" s="267" t="s">
        <v>1248</v>
      </c>
      <c r="AG261" s="332" t="s">
        <v>1566</v>
      </c>
      <c r="AH261" s="267" t="s">
        <v>2715</v>
      </c>
      <c r="AI261" s="267" t="s">
        <v>1248</v>
      </c>
      <c r="AJ261" s="266"/>
      <c r="AK261" s="266"/>
    </row>
    <row r="262" spans="1:37" ht="14.25" customHeight="1">
      <c r="A262" s="326">
        <f t="shared" si="47"/>
        <v>251</v>
      </c>
      <c r="B262" s="325" t="s">
        <v>2720</v>
      </c>
      <c r="C262" s="325" t="s">
        <v>2712</v>
      </c>
      <c r="D262" s="325" t="s">
        <v>2712</v>
      </c>
      <c r="E262" s="325" t="s">
        <v>2694</v>
      </c>
      <c r="F262" s="325" t="s">
        <v>2721</v>
      </c>
      <c r="G262" s="325" t="s">
        <v>2722</v>
      </c>
      <c r="H262" s="325" t="s">
        <v>2723</v>
      </c>
      <c r="I262" s="325" t="s">
        <v>2714</v>
      </c>
      <c r="J262" s="327">
        <v>884962770160</v>
      </c>
      <c r="K262" s="327">
        <v>884962838983</v>
      </c>
      <c r="L262" s="328">
        <v>58.99</v>
      </c>
      <c r="M262" s="329">
        <v>58.99</v>
      </c>
      <c r="N262" s="328">
        <v>0</v>
      </c>
      <c r="O262" s="329">
        <v>0</v>
      </c>
      <c r="P262" s="330">
        <v>0</v>
      </c>
      <c r="Q262" s="318" t="s">
        <v>2712</v>
      </c>
      <c r="R262" s="331"/>
      <c r="S262" s="318"/>
      <c r="T262" s="325" t="str">
        <f t="shared" si="50"/>
        <v>CN637EE</v>
      </c>
      <c r="U262" s="325" t="str">
        <f t="shared" si="50"/>
        <v>300</v>
      </c>
      <c r="V262" s="325" t="str">
        <f t="shared" si="51"/>
        <v>1N</v>
      </c>
      <c r="W262" s="325" t="str">
        <f t="shared" si="52"/>
        <v>HP 300 originele zwarte/drie-kleuren inktcartridges, 2-pack</v>
      </c>
      <c r="X262" s="325" t="str">
        <f t="shared" si="53"/>
        <v>HP Deskjet F4280, D2560</v>
      </c>
      <c r="Y262" s="327">
        <f t="shared" si="54"/>
        <v>884962770160</v>
      </c>
      <c r="Z262" s="327">
        <f t="shared" si="54"/>
        <v>884962838983</v>
      </c>
      <c r="AA262" s="328">
        <f t="shared" si="55"/>
        <v>58.99</v>
      </c>
      <c r="AB262" s="329">
        <f t="shared" si="56"/>
        <v>58.99</v>
      </c>
      <c r="AC262" s="330">
        <f t="shared" si="57"/>
        <v>0</v>
      </c>
      <c r="AE262" s="267" t="s">
        <v>1248</v>
      </c>
      <c r="AF262" s="267" t="s">
        <v>1248</v>
      </c>
      <c r="AG262" s="332" t="s">
        <v>1566</v>
      </c>
      <c r="AH262" s="267" t="s">
        <v>2715</v>
      </c>
      <c r="AI262" s="267" t="s">
        <v>1248</v>
      </c>
      <c r="AJ262" s="266"/>
      <c r="AK262" s="266"/>
    </row>
    <row r="263" spans="1:37" ht="14.25" customHeight="1">
      <c r="A263" s="326">
        <f t="shared" si="47"/>
        <v>252</v>
      </c>
      <c r="B263" s="325" t="s">
        <v>2724</v>
      </c>
      <c r="C263" s="325" t="s">
        <v>2725</v>
      </c>
      <c r="D263" s="325" t="s">
        <v>2712</v>
      </c>
      <c r="E263" s="325" t="s">
        <v>2694</v>
      </c>
      <c r="F263" s="325" t="s">
        <v>2726</v>
      </c>
      <c r="G263" s="325" t="s">
        <v>2727</v>
      </c>
      <c r="H263" s="325" t="s">
        <v>2728</v>
      </c>
      <c r="I263" s="325" t="s">
        <v>2714</v>
      </c>
      <c r="J263" s="327" t="s">
        <v>1557</v>
      </c>
      <c r="K263" s="327">
        <v>884962780848</v>
      </c>
      <c r="L263" s="328">
        <v>64.989999999999995</v>
      </c>
      <c r="M263" s="329">
        <v>64.989999999999995</v>
      </c>
      <c r="N263" s="328">
        <v>0</v>
      </c>
      <c r="O263" s="329">
        <v>0</v>
      </c>
      <c r="P263" s="330">
        <v>0</v>
      </c>
      <c r="Q263" s="318" t="s">
        <v>2725</v>
      </c>
      <c r="R263" s="331"/>
      <c r="S263" s="318"/>
      <c r="T263" s="325" t="str">
        <f t="shared" si="50"/>
        <v>CC641EE</v>
      </c>
      <c r="U263" s="325" t="str">
        <f t="shared" si="50"/>
        <v>300XL</v>
      </c>
      <c r="V263" s="325" t="str">
        <f t="shared" si="51"/>
        <v>1N</v>
      </c>
      <c r="W263" s="325" t="str">
        <f t="shared" si="52"/>
        <v>HP 300XL originele high-capacity zwarte inktcartridge</v>
      </c>
      <c r="X263" s="325" t="str">
        <f t="shared" si="53"/>
        <v>HP Deskjet F4280, D2560</v>
      </c>
      <c r="Y263" s="327" t="str">
        <f t="shared" si="54"/>
        <v xml:space="preserve"> </v>
      </c>
      <c r="Z263" s="327">
        <f t="shared" si="54"/>
        <v>884962780848</v>
      </c>
      <c r="AA263" s="328">
        <f t="shared" si="55"/>
        <v>64.989999999999995</v>
      </c>
      <c r="AB263" s="329">
        <f t="shared" si="56"/>
        <v>64.989999999999995</v>
      </c>
      <c r="AC263" s="330">
        <f t="shared" si="57"/>
        <v>0</v>
      </c>
      <c r="AE263" s="267" t="s">
        <v>1248</v>
      </c>
      <c r="AF263" s="267" t="s">
        <v>1248</v>
      </c>
      <c r="AG263" s="332" t="s">
        <v>1566</v>
      </c>
      <c r="AH263" s="267" t="s">
        <v>2715</v>
      </c>
      <c r="AI263" s="267" t="s">
        <v>1248</v>
      </c>
      <c r="AJ263" s="266"/>
      <c r="AK263" s="266"/>
    </row>
    <row r="264" spans="1:37" ht="14.25" customHeight="1">
      <c r="A264" s="326">
        <f t="shared" si="47"/>
        <v>253</v>
      </c>
      <c r="B264" s="325" t="s">
        <v>2729</v>
      </c>
      <c r="C264" s="325" t="s">
        <v>2730</v>
      </c>
      <c r="D264" s="325" t="s">
        <v>2730</v>
      </c>
      <c r="E264" s="325" t="s">
        <v>2694</v>
      </c>
      <c r="F264" s="325" t="s">
        <v>2731</v>
      </c>
      <c r="G264" s="325" t="s">
        <v>2732</v>
      </c>
      <c r="H264" s="325" t="s">
        <v>2733</v>
      </c>
      <c r="I264" s="325" t="s">
        <v>2734</v>
      </c>
      <c r="J264" s="327" t="s">
        <v>1557</v>
      </c>
      <c r="K264" s="327">
        <v>884962894422</v>
      </c>
      <c r="L264" s="328">
        <v>23.99</v>
      </c>
      <c r="M264" s="329">
        <v>23.99</v>
      </c>
      <c r="N264" s="328">
        <v>0</v>
      </c>
      <c r="O264" s="329">
        <v>0</v>
      </c>
      <c r="P264" s="330">
        <v>0</v>
      </c>
      <c r="Q264" s="318" t="s">
        <v>2730</v>
      </c>
      <c r="R264" s="331"/>
      <c r="S264" s="318"/>
      <c r="T264" s="325" t="str">
        <f t="shared" si="50"/>
        <v>CH561EE</v>
      </c>
      <c r="U264" s="325" t="str">
        <f t="shared" si="50"/>
        <v>301</v>
      </c>
      <c r="V264" s="325" t="str">
        <f t="shared" si="51"/>
        <v>1N</v>
      </c>
      <c r="W264" s="325" t="str">
        <f t="shared" si="52"/>
        <v>HP 301 originele zwarte inktcartridge</v>
      </c>
      <c r="X264" s="325" t="str">
        <f t="shared" si="53"/>
        <v>HP Deskjet Ink Advantage 2060 K110 5,6</v>
      </c>
      <c r="Y264" s="327" t="str">
        <f t="shared" si="54"/>
        <v xml:space="preserve"> </v>
      </c>
      <c r="Z264" s="327">
        <f t="shared" si="54"/>
        <v>884962894422</v>
      </c>
      <c r="AA264" s="328">
        <f t="shared" si="55"/>
        <v>23.99</v>
      </c>
      <c r="AB264" s="329">
        <f t="shared" si="56"/>
        <v>23.99</v>
      </c>
      <c r="AC264" s="330">
        <f t="shared" si="57"/>
        <v>0</v>
      </c>
      <c r="AE264" s="267" t="s">
        <v>1248</v>
      </c>
      <c r="AF264" s="267" t="s">
        <v>1248</v>
      </c>
      <c r="AG264" s="332" t="s">
        <v>1566</v>
      </c>
      <c r="AH264" s="267" t="s">
        <v>2715</v>
      </c>
      <c r="AI264" s="267" t="s">
        <v>1248</v>
      </c>
      <c r="AJ264" s="266"/>
      <c r="AK264" s="266"/>
    </row>
    <row r="265" spans="1:37" ht="14.25" customHeight="1">
      <c r="A265" s="326">
        <f t="shared" si="47"/>
        <v>254</v>
      </c>
      <c r="B265" s="325" t="s">
        <v>2735</v>
      </c>
      <c r="C265" s="325" t="s">
        <v>2730</v>
      </c>
      <c r="D265" s="325" t="s">
        <v>2730</v>
      </c>
      <c r="E265" s="325" t="s">
        <v>2694</v>
      </c>
      <c r="F265" s="325" t="s">
        <v>2736</v>
      </c>
      <c r="G265" s="325" t="s">
        <v>2737</v>
      </c>
      <c r="H265" s="325" t="s">
        <v>2738</v>
      </c>
      <c r="I265" s="325" t="s">
        <v>2739</v>
      </c>
      <c r="J265" s="327" t="s">
        <v>1557</v>
      </c>
      <c r="K265" s="327">
        <v>884962894521</v>
      </c>
      <c r="L265" s="328">
        <v>28.99</v>
      </c>
      <c r="M265" s="329">
        <v>28.99</v>
      </c>
      <c r="N265" s="328">
        <v>0</v>
      </c>
      <c r="O265" s="329">
        <v>0</v>
      </c>
      <c r="P265" s="330">
        <v>0</v>
      </c>
      <c r="Q265" s="318" t="s">
        <v>2730</v>
      </c>
      <c r="R265" s="331"/>
      <c r="S265" s="318"/>
      <c r="T265" s="325" t="str">
        <f t="shared" si="50"/>
        <v>CH562EE</v>
      </c>
      <c r="U265" s="325" t="str">
        <f t="shared" si="50"/>
        <v>301</v>
      </c>
      <c r="V265" s="325" t="str">
        <f t="shared" si="51"/>
        <v>1N</v>
      </c>
      <c r="W265" s="325" t="str">
        <f t="shared" si="52"/>
        <v>HP 301 originele drie-kleuren inktcartridge</v>
      </c>
      <c r="X265" s="325" t="str">
        <f t="shared" si="53"/>
        <v>HP Deskjet 1000, 1050/1050se/2000/ 2050/2050se/3000/ 3050/3050se/3050ve</v>
      </c>
      <c r="Y265" s="327" t="str">
        <f t="shared" si="54"/>
        <v xml:space="preserve"> </v>
      </c>
      <c r="Z265" s="327">
        <f t="shared" si="54"/>
        <v>884962894521</v>
      </c>
      <c r="AA265" s="328">
        <f t="shared" si="55"/>
        <v>28.99</v>
      </c>
      <c r="AB265" s="329">
        <f t="shared" si="56"/>
        <v>28.99</v>
      </c>
      <c r="AC265" s="330">
        <f t="shared" si="57"/>
        <v>0</v>
      </c>
      <c r="AE265" s="267" t="s">
        <v>1248</v>
      </c>
      <c r="AF265" s="267" t="s">
        <v>1248</v>
      </c>
      <c r="AG265" s="332" t="s">
        <v>1566</v>
      </c>
      <c r="AH265" s="267" t="s">
        <v>2715</v>
      </c>
      <c r="AI265" s="267" t="s">
        <v>1248</v>
      </c>
      <c r="AJ265" s="266"/>
      <c r="AK265" s="266"/>
    </row>
    <row r="266" spans="1:37" ht="14.25" customHeight="1">
      <c r="A266" s="326">
        <f t="shared" si="47"/>
        <v>255</v>
      </c>
      <c r="B266" s="325" t="s">
        <v>2740</v>
      </c>
      <c r="C266" s="325" t="s">
        <v>2730</v>
      </c>
      <c r="D266" s="325" t="s">
        <v>2730</v>
      </c>
      <c r="E266" s="325" t="s">
        <v>2694</v>
      </c>
      <c r="F266" s="325" t="s">
        <v>2741</v>
      </c>
      <c r="G266" s="325" t="s">
        <v>2742</v>
      </c>
      <c r="H266" s="325" t="s">
        <v>2743</v>
      </c>
      <c r="I266" s="325" t="s">
        <v>2744</v>
      </c>
      <c r="J266" s="327">
        <v>889894508898</v>
      </c>
      <c r="K266" s="327">
        <v>889894419392</v>
      </c>
      <c r="L266" s="328">
        <v>48.99</v>
      </c>
      <c r="M266" s="329">
        <v>48.99</v>
      </c>
      <c r="N266" s="328">
        <v>0</v>
      </c>
      <c r="O266" s="329">
        <v>0</v>
      </c>
      <c r="P266" s="330">
        <v>0</v>
      </c>
      <c r="Q266" s="318" t="s">
        <v>2730</v>
      </c>
      <c r="R266" s="331"/>
      <c r="S266" s="318"/>
      <c r="T266" s="325" t="str">
        <f t="shared" si="50"/>
        <v>N9J72AE</v>
      </c>
      <c r="U266" s="325" t="str">
        <f t="shared" si="50"/>
        <v>301</v>
      </c>
      <c r="V266" s="325" t="str">
        <f t="shared" si="51"/>
        <v>1N</v>
      </c>
      <c r="W266" s="325" t="str">
        <f t="shared" si="52"/>
        <v>HP 301 originele zwarte/drie-kleuren inktcartridges, 2-pack</v>
      </c>
      <c r="X266" s="325" t="str">
        <f t="shared" si="53"/>
        <v>HP Deskjet 1000/1050/1050se/2000/ 2050/2050se/
3000/3050/3050se,
1010/1050A/1510AiO/ 1512/1514/
2050A/2054A/2540e-AiO/2542/2544/3050A/3052A/3054A,
2510/3055A/3057/3059
HP Officejet 2620 AiO
HP ENVY e-AiOs 4500/4502/4504</v>
      </c>
      <c r="Y266" s="327">
        <f t="shared" si="54"/>
        <v>889894508898</v>
      </c>
      <c r="Z266" s="327">
        <f t="shared" si="54"/>
        <v>889894419392</v>
      </c>
      <c r="AA266" s="328">
        <f t="shared" si="55"/>
        <v>48.99</v>
      </c>
      <c r="AB266" s="329">
        <f t="shared" si="56"/>
        <v>48.99</v>
      </c>
      <c r="AC266" s="330">
        <f t="shared" si="57"/>
        <v>0</v>
      </c>
      <c r="AE266" s="267" t="s">
        <v>1248</v>
      </c>
      <c r="AF266" s="267" t="s">
        <v>1248</v>
      </c>
      <c r="AG266" s="332" t="s">
        <v>1566</v>
      </c>
      <c r="AH266" s="267" t="s">
        <v>2715</v>
      </c>
      <c r="AI266" s="267" t="s">
        <v>1248</v>
      </c>
      <c r="AJ266" s="266"/>
      <c r="AK266" s="266"/>
    </row>
    <row r="267" spans="1:37" ht="14.25" customHeight="1">
      <c r="A267" s="326">
        <f t="shared" si="47"/>
        <v>256</v>
      </c>
      <c r="B267" s="325" t="s">
        <v>2745</v>
      </c>
      <c r="C267" s="325" t="s">
        <v>2746</v>
      </c>
      <c r="D267" s="325" t="s">
        <v>2730</v>
      </c>
      <c r="E267" s="325" t="s">
        <v>2694</v>
      </c>
      <c r="F267" s="325" t="s">
        <v>2747</v>
      </c>
      <c r="G267" s="325" t="s">
        <v>2748</v>
      </c>
      <c r="H267" s="325" t="s">
        <v>2749</v>
      </c>
      <c r="I267" s="325" t="s">
        <v>2739</v>
      </c>
      <c r="J267" s="327" t="s">
        <v>1557</v>
      </c>
      <c r="K267" s="327">
        <v>884962894477</v>
      </c>
      <c r="L267" s="328">
        <v>46.99</v>
      </c>
      <c r="M267" s="329">
        <v>46.99</v>
      </c>
      <c r="N267" s="328">
        <v>0</v>
      </c>
      <c r="O267" s="329">
        <v>0</v>
      </c>
      <c r="P267" s="330">
        <v>0</v>
      </c>
      <c r="Q267" s="318" t="s">
        <v>2746</v>
      </c>
      <c r="R267" s="331"/>
      <c r="S267" s="318"/>
      <c r="T267" s="325" t="str">
        <f t="shared" si="50"/>
        <v>CH563EE</v>
      </c>
      <c r="U267" s="325" t="str">
        <f t="shared" si="50"/>
        <v>301XL</v>
      </c>
      <c r="V267" s="325" t="str">
        <f t="shared" si="51"/>
        <v>1N</v>
      </c>
      <c r="W267" s="325" t="str">
        <f t="shared" si="52"/>
        <v>HP 301XL originele high-capacity zwarte inktcartridge</v>
      </c>
      <c r="X267" s="325" t="str">
        <f t="shared" si="53"/>
        <v>HP Deskjet 1000, 1050/1050se/2000/ 2050/2050se/3000/ 3050/3050se/3050ve</v>
      </c>
      <c r="Y267" s="327" t="str">
        <f t="shared" si="54"/>
        <v xml:space="preserve"> </v>
      </c>
      <c r="Z267" s="327">
        <f t="shared" si="54"/>
        <v>884962894477</v>
      </c>
      <c r="AA267" s="328">
        <f t="shared" si="55"/>
        <v>46.99</v>
      </c>
      <c r="AB267" s="329">
        <f t="shared" si="56"/>
        <v>46.99</v>
      </c>
      <c r="AC267" s="330">
        <f t="shared" si="57"/>
        <v>0</v>
      </c>
      <c r="AE267" s="267" t="s">
        <v>1248</v>
      </c>
      <c r="AF267" s="267" t="s">
        <v>1248</v>
      </c>
      <c r="AG267" s="332" t="s">
        <v>1566</v>
      </c>
      <c r="AH267" s="267" t="s">
        <v>2715</v>
      </c>
      <c r="AI267" s="267" t="s">
        <v>1248</v>
      </c>
      <c r="AJ267" s="266"/>
      <c r="AK267" s="266"/>
    </row>
    <row r="268" spans="1:37" ht="14.25" customHeight="1">
      <c r="A268" s="326">
        <f t="shared" si="47"/>
        <v>257</v>
      </c>
      <c r="B268" s="325" t="s">
        <v>2750</v>
      </c>
      <c r="C268" s="325" t="s">
        <v>2746</v>
      </c>
      <c r="D268" s="325" t="s">
        <v>2730</v>
      </c>
      <c r="E268" s="325" t="s">
        <v>2694</v>
      </c>
      <c r="F268" s="325" t="s">
        <v>2751</v>
      </c>
      <c r="G268" s="325" t="s">
        <v>2752</v>
      </c>
      <c r="H268" s="325" t="s">
        <v>2753</v>
      </c>
      <c r="I268" s="325" t="s">
        <v>2739</v>
      </c>
      <c r="J268" s="327" t="s">
        <v>1557</v>
      </c>
      <c r="K268" s="327">
        <v>884962894576</v>
      </c>
      <c r="L268" s="328">
        <v>45.99</v>
      </c>
      <c r="M268" s="329">
        <v>45.99</v>
      </c>
      <c r="N268" s="328">
        <v>0</v>
      </c>
      <c r="O268" s="329">
        <v>0</v>
      </c>
      <c r="P268" s="330">
        <v>0</v>
      </c>
      <c r="Q268" s="318" t="s">
        <v>2746</v>
      </c>
      <c r="R268" s="331"/>
      <c r="S268" s="318"/>
      <c r="T268" s="325" t="str">
        <f t="shared" si="50"/>
        <v>CH564EE</v>
      </c>
      <c r="U268" s="325" t="str">
        <f t="shared" si="50"/>
        <v>301XL</v>
      </c>
      <c r="V268" s="325" t="str">
        <f t="shared" si="51"/>
        <v>1N</v>
      </c>
      <c r="W268" s="325" t="str">
        <f t="shared" si="52"/>
        <v>HP 301XL originele high-capacity drie-kleuren inktcartridge</v>
      </c>
      <c r="X268" s="325" t="str">
        <f t="shared" si="53"/>
        <v>HP Deskjet 1000, 1050/1050se/2000/ 2050/2050se/3000/ 3050/3050se/3050ve</v>
      </c>
      <c r="Y268" s="327" t="str">
        <f t="shared" si="54"/>
        <v xml:space="preserve"> </v>
      </c>
      <c r="Z268" s="327">
        <f t="shared" si="54"/>
        <v>884962894576</v>
      </c>
      <c r="AA268" s="328">
        <f t="shared" si="55"/>
        <v>45.99</v>
      </c>
      <c r="AB268" s="329">
        <f t="shared" si="56"/>
        <v>45.99</v>
      </c>
      <c r="AC268" s="330">
        <f t="shared" si="57"/>
        <v>0</v>
      </c>
      <c r="AE268" s="267" t="s">
        <v>1248</v>
      </c>
      <c r="AF268" s="267" t="s">
        <v>1248</v>
      </c>
      <c r="AG268" s="332" t="s">
        <v>1566</v>
      </c>
      <c r="AH268" s="267" t="s">
        <v>2715</v>
      </c>
      <c r="AI268" s="267" t="s">
        <v>1248</v>
      </c>
      <c r="AJ268" s="266"/>
      <c r="AK268" s="266"/>
    </row>
    <row r="269" spans="1:37" ht="14.25" customHeight="1">
      <c r="A269" s="326">
        <f t="shared" si="47"/>
        <v>258</v>
      </c>
      <c r="B269" s="325" t="s">
        <v>2754</v>
      </c>
      <c r="C269" s="325" t="s">
        <v>2755</v>
      </c>
      <c r="D269" s="325" t="s">
        <v>2755</v>
      </c>
      <c r="E269" s="325" t="s">
        <v>2694</v>
      </c>
      <c r="F269" s="325" t="s">
        <v>2756</v>
      </c>
      <c r="G269" s="325" t="s">
        <v>2757</v>
      </c>
      <c r="H269" s="325" t="s">
        <v>2758</v>
      </c>
      <c r="I269" s="325" t="s">
        <v>2759</v>
      </c>
      <c r="J269" s="327" t="s">
        <v>1557</v>
      </c>
      <c r="K269" s="327">
        <v>888793802960</v>
      </c>
      <c r="L269" s="328">
        <v>26.99</v>
      </c>
      <c r="M269" s="329">
        <v>26.99</v>
      </c>
      <c r="N269" s="328">
        <v>0</v>
      </c>
      <c r="O269" s="329">
        <v>0</v>
      </c>
      <c r="P269" s="330">
        <v>0</v>
      </c>
      <c r="Q269" s="318" t="s">
        <v>2755</v>
      </c>
      <c r="R269" s="331"/>
      <c r="S269" s="318"/>
      <c r="T269" s="325" t="str">
        <f t="shared" si="50"/>
        <v>F6U65AE</v>
      </c>
      <c r="U269" s="325" t="str">
        <f t="shared" si="50"/>
        <v>302</v>
      </c>
      <c r="V269" s="325" t="str">
        <f t="shared" si="51"/>
        <v>1N</v>
      </c>
      <c r="W269" s="325" t="str">
        <f t="shared" si="52"/>
        <v>HP 302 originele drie-kleuren inktcartridge</v>
      </c>
      <c r="X269" s="325" t="str">
        <f t="shared" si="53"/>
        <v>HP DeskJet 1110,HP DeskJet 2130,HP DeskJet 3630,HP OfficeJet 3830,HP OfficeJet 4650,HP ENVY 4520</v>
      </c>
      <c r="Y269" s="327" t="str">
        <f t="shared" si="54"/>
        <v xml:space="preserve"> </v>
      </c>
      <c r="Z269" s="327">
        <f t="shared" si="54"/>
        <v>888793802960</v>
      </c>
      <c r="AA269" s="328">
        <f t="shared" si="55"/>
        <v>26.99</v>
      </c>
      <c r="AB269" s="329">
        <f t="shared" si="56"/>
        <v>26.99</v>
      </c>
      <c r="AC269" s="330">
        <f t="shared" si="57"/>
        <v>0</v>
      </c>
      <c r="AE269" s="267" t="s">
        <v>1248</v>
      </c>
      <c r="AF269" s="267" t="s">
        <v>1248</v>
      </c>
      <c r="AG269" s="332" t="s">
        <v>1566</v>
      </c>
      <c r="AH269" s="267" t="s">
        <v>2715</v>
      </c>
      <c r="AI269" s="267" t="s">
        <v>1248</v>
      </c>
      <c r="AJ269" s="266"/>
      <c r="AK269" s="266"/>
    </row>
    <row r="270" spans="1:37" ht="14.25" customHeight="1">
      <c r="A270" s="326">
        <f t="shared" si="47"/>
        <v>259</v>
      </c>
      <c r="B270" s="325" t="s">
        <v>2760</v>
      </c>
      <c r="C270" s="325" t="s">
        <v>2755</v>
      </c>
      <c r="D270" s="325" t="s">
        <v>2755</v>
      </c>
      <c r="E270" s="325" t="s">
        <v>2694</v>
      </c>
      <c r="F270" s="325" t="s">
        <v>2761</v>
      </c>
      <c r="G270" s="325" t="s">
        <v>2762</v>
      </c>
      <c r="H270" s="325" t="s">
        <v>2763</v>
      </c>
      <c r="I270" s="325" t="s">
        <v>2759</v>
      </c>
      <c r="J270" s="327" t="s">
        <v>1557</v>
      </c>
      <c r="K270" s="327">
        <v>888793803011</v>
      </c>
      <c r="L270" s="328">
        <v>21.99</v>
      </c>
      <c r="M270" s="329">
        <v>21.99</v>
      </c>
      <c r="N270" s="328">
        <v>0</v>
      </c>
      <c r="O270" s="329">
        <v>0</v>
      </c>
      <c r="P270" s="330">
        <v>0</v>
      </c>
      <c r="Q270" s="318" t="s">
        <v>2755</v>
      </c>
      <c r="R270" s="331"/>
      <c r="S270" s="318"/>
      <c r="T270" s="325" t="str">
        <f t="shared" si="50"/>
        <v>F6U66AE</v>
      </c>
      <c r="U270" s="325" t="str">
        <f t="shared" si="50"/>
        <v>302</v>
      </c>
      <c r="V270" s="325" t="str">
        <f t="shared" si="51"/>
        <v>1N</v>
      </c>
      <c r="W270" s="325" t="str">
        <f t="shared" si="52"/>
        <v>HP 302 originele zwarte inktcartridge</v>
      </c>
      <c r="X270" s="325" t="str">
        <f t="shared" si="53"/>
        <v>HP DeskJet 1110,HP DeskJet 2130,HP DeskJet 3630,HP OfficeJet 3830,HP OfficeJet 4650,HP ENVY 4520</v>
      </c>
      <c r="Y270" s="327" t="str">
        <f t="shared" si="54"/>
        <v xml:space="preserve"> </v>
      </c>
      <c r="Z270" s="327">
        <f t="shared" si="54"/>
        <v>888793803011</v>
      </c>
      <c r="AA270" s="328">
        <f t="shared" si="55"/>
        <v>21.99</v>
      </c>
      <c r="AB270" s="329">
        <f t="shared" si="56"/>
        <v>21.99</v>
      </c>
      <c r="AC270" s="330">
        <f t="shared" si="57"/>
        <v>0</v>
      </c>
      <c r="AE270" s="267" t="s">
        <v>1248</v>
      </c>
      <c r="AF270" s="267" t="s">
        <v>1248</v>
      </c>
      <c r="AG270" s="332" t="s">
        <v>1566</v>
      </c>
      <c r="AH270" s="267" t="s">
        <v>2715</v>
      </c>
      <c r="AI270" s="267" t="s">
        <v>1248</v>
      </c>
      <c r="AJ270" s="266"/>
      <c r="AK270" s="266"/>
    </row>
    <row r="271" spans="1:37" ht="14.25" customHeight="1">
      <c r="A271" s="326">
        <f t="shared" si="47"/>
        <v>260</v>
      </c>
      <c r="B271" s="325" t="s">
        <v>2764</v>
      </c>
      <c r="C271" s="325" t="s">
        <v>2755</v>
      </c>
      <c r="D271" s="325" t="s">
        <v>2755</v>
      </c>
      <c r="E271" s="325" t="s">
        <v>2694</v>
      </c>
      <c r="F271" s="325" t="s">
        <v>2765</v>
      </c>
      <c r="G271" s="325" t="s">
        <v>2766</v>
      </c>
      <c r="H271" s="325" t="s">
        <v>2767</v>
      </c>
      <c r="I271" s="325" t="s">
        <v>2768</v>
      </c>
      <c r="J271" s="327">
        <v>190780475898</v>
      </c>
      <c r="K271" s="327">
        <v>190780475904</v>
      </c>
      <c r="L271" s="328">
        <v>44.99</v>
      </c>
      <c r="M271" s="329">
        <v>44.99</v>
      </c>
      <c r="N271" s="328">
        <v>0</v>
      </c>
      <c r="O271" s="329">
        <v>0</v>
      </c>
      <c r="P271" s="330">
        <v>0</v>
      </c>
      <c r="Q271" s="318" t="s">
        <v>2755</v>
      </c>
      <c r="R271" s="331"/>
      <c r="S271" s="318"/>
      <c r="T271" s="325" t="str">
        <f t="shared" si="50"/>
        <v>X4D37AE</v>
      </c>
      <c r="U271" s="325" t="str">
        <f t="shared" si="50"/>
        <v>302</v>
      </c>
      <c r="V271" s="325" t="str">
        <f t="shared" si="51"/>
        <v>1N</v>
      </c>
      <c r="W271" s="325" t="str">
        <f t="shared" si="52"/>
        <v>HP 302 originele zwarte/drie-kleuren inktcartridges, 2-pack</v>
      </c>
      <c r="X271" s="325" t="str">
        <f t="shared" si="53"/>
        <v>HP DeskJet 1110, 
HP DeskJet 2130,
HP DeskJet 3630,
HP OfficeJet 3830, 
HP OfficeJet 4650,
HP ENVY 4520</v>
      </c>
      <c r="Y271" s="327">
        <f t="shared" si="54"/>
        <v>190780475898</v>
      </c>
      <c r="Z271" s="327">
        <f t="shared" si="54"/>
        <v>190780475904</v>
      </c>
      <c r="AA271" s="328">
        <f t="shared" si="55"/>
        <v>44.99</v>
      </c>
      <c r="AB271" s="329">
        <f t="shared" si="56"/>
        <v>44.99</v>
      </c>
      <c r="AC271" s="330">
        <f t="shared" si="57"/>
        <v>0</v>
      </c>
      <c r="AE271" s="267" t="s">
        <v>1248</v>
      </c>
      <c r="AF271" s="267" t="s">
        <v>1248</v>
      </c>
      <c r="AG271" s="332" t="s">
        <v>1566</v>
      </c>
      <c r="AH271" s="267" t="s">
        <v>2715</v>
      </c>
      <c r="AI271" s="267" t="s">
        <v>1248</v>
      </c>
      <c r="AK271" s="266"/>
    </row>
    <row r="272" spans="1:37" ht="14.25" customHeight="1">
      <c r="A272" s="326">
        <f t="shared" si="47"/>
        <v>261</v>
      </c>
      <c r="B272" s="325" t="s">
        <v>2769</v>
      </c>
      <c r="C272" s="325" t="s">
        <v>2770</v>
      </c>
      <c r="D272" s="325" t="s">
        <v>2755</v>
      </c>
      <c r="E272" s="325" t="s">
        <v>2694</v>
      </c>
      <c r="F272" s="325" t="s">
        <v>2771</v>
      </c>
      <c r="G272" s="325" t="s">
        <v>2772</v>
      </c>
      <c r="H272" s="325" t="s">
        <v>2773</v>
      </c>
      <c r="I272" s="325" t="s">
        <v>2759</v>
      </c>
      <c r="J272" s="327" t="s">
        <v>1557</v>
      </c>
      <c r="K272" s="327">
        <v>888793803066</v>
      </c>
      <c r="L272" s="328">
        <v>41.99</v>
      </c>
      <c r="M272" s="329">
        <v>41.99</v>
      </c>
      <c r="N272" s="328">
        <v>0</v>
      </c>
      <c r="O272" s="329">
        <v>0</v>
      </c>
      <c r="P272" s="330">
        <v>0</v>
      </c>
      <c r="Q272" s="318" t="s">
        <v>2770</v>
      </c>
      <c r="R272" s="331"/>
      <c r="S272" s="318"/>
      <c r="T272" s="325" t="str">
        <f t="shared" si="50"/>
        <v>F6U67AE</v>
      </c>
      <c r="U272" s="325" t="str">
        <f t="shared" si="50"/>
        <v>302XL</v>
      </c>
      <c r="V272" s="325" t="str">
        <f t="shared" si="51"/>
        <v>1N</v>
      </c>
      <c r="W272" s="325" t="str">
        <f t="shared" si="52"/>
        <v>HP 302XL originele high-capacity drie-kleuren inktcartridge</v>
      </c>
      <c r="X272" s="325" t="str">
        <f t="shared" si="53"/>
        <v>HP DeskJet 1110,HP DeskJet 2130,HP DeskJet 3630,HP OfficeJet 3830,HP OfficeJet 4650,HP ENVY 4520</v>
      </c>
      <c r="Y272" s="327" t="str">
        <f t="shared" si="54"/>
        <v xml:space="preserve"> </v>
      </c>
      <c r="Z272" s="327">
        <f t="shared" si="54"/>
        <v>888793803066</v>
      </c>
      <c r="AA272" s="328">
        <f t="shared" si="55"/>
        <v>41.99</v>
      </c>
      <c r="AB272" s="329">
        <f t="shared" si="56"/>
        <v>41.99</v>
      </c>
      <c r="AC272" s="330">
        <f t="shared" si="57"/>
        <v>0</v>
      </c>
      <c r="AE272" s="267" t="s">
        <v>1248</v>
      </c>
      <c r="AF272" s="267" t="s">
        <v>1248</v>
      </c>
      <c r="AG272" s="332" t="s">
        <v>1566</v>
      </c>
      <c r="AH272" s="267" t="s">
        <v>2715</v>
      </c>
      <c r="AI272" s="267" t="s">
        <v>1248</v>
      </c>
      <c r="AJ272" s="266"/>
      <c r="AK272" s="266"/>
    </row>
    <row r="273" spans="1:37" ht="14.25" customHeight="1">
      <c r="A273" s="326">
        <f t="shared" si="47"/>
        <v>262</v>
      </c>
      <c r="B273" s="325" t="s">
        <v>2774</v>
      </c>
      <c r="C273" s="325" t="s">
        <v>2770</v>
      </c>
      <c r="D273" s="325" t="s">
        <v>2755</v>
      </c>
      <c r="E273" s="325" t="s">
        <v>2694</v>
      </c>
      <c r="F273" s="325" t="s">
        <v>2775</v>
      </c>
      <c r="G273" s="325" t="s">
        <v>2776</v>
      </c>
      <c r="H273" s="325" t="s">
        <v>2777</v>
      </c>
      <c r="I273" s="325" t="s">
        <v>2759</v>
      </c>
      <c r="J273" s="327">
        <v>888793803103</v>
      </c>
      <c r="K273" s="327">
        <v>888793803110</v>
      </c>
      <c r="L273" s="328">
        <v>42.99</v>
      </c>
      <c r="M273" s="329">
        <v>42.99</v>
      </c>
      <c r="N273" s="328">
        <v>0</v>
      </c>
      <c r="O273" s="329">
        <v>0</v>
      </c>
      <c r="P273" s="330">
        <v>0</v>
      </c>
      <c r="Q273" s="318" t="s">
        <v>2770</v>
      </c>
      <c r="R273" s="331"/>
      <c r="S273" s="318"/>
      <c r="T273" s="325" t="str">
        <f t="shared" si="50"/>
        <v>F6U68AE</v>
      </c>
      <c r="U273" s="325" t="str">
        <f t="shared" si="50"/>
        <v>302XL</v>
      </c>
      <c r="V273" s="325" t="str">
        <f t="shared" si="51"/>
        <v>1N</v>
      </c>
      <c r="W273" s="325" t="str">
        <f t="shared" si="52"/>
        <v>HP 302XL originele high-capacity zwarte inktcartridge</v>
      </c>
      <c r="X273" s="325" t="str">
        <f t="shared" si="53"/>
        <v>HP DeskJet 1110,HP DeskJet 2130,HP DeskJet 3630,HP OfficeJet 3830,HP OfficeJet 4650,HP ENVY 4520</v>
      </c>
      <c r="Y273" s="327">
        <f t="shared" si="54"/>
        <v>888793803103</v>
      </c>
      <c r="Z273" s="327">
        <f t="shared" si="54"/>
        <v>888793803110</v>
      </c>
      <c r="AA273" s="328">
        <f t="shared" si="55"/>
        <v>42.99</v>
      </c>
      <c r="AB273" s="329">
        <f t="shared" si="56"/>
        <v>42.99</v>
      </c>
      <c r="AC273" s="330">
        <f t="shared" si="57"/>
        <v>0</v>
      </c>
      <c r="AE273" s="267" t="s">
        <v>1248</v>
      </c>
      <c r="AF273" s="267" t="s">
        <v>1248</v>
      </c>
      <c r="AG273" s="332" t="s">
        <v>1566</v>
      </c>
      <c r="AH273" s="267" t="s">
        <v>2715</v>
      </c>
      <c r="AI273" s="267" t="s">
        <v>1248</v>
      </c>
      <c r="AJ273" s="266"/>
      <c r="AK273" s="266"/>
    </row>
    <row r="274" spans="1:37" ht="14.25" customHeight="1">
      <c r="A274" s="326">
        <f t="shared" si="47"/>
        <v>263</v>
      </c>
      <c r="B274" s="325" t="s">
        <v>2778</v>
      </c>
      <c r="C274" s="325" t="s">
        <v>2779</v>
      </c>
      <c r="D274" s="325" t="s">
        <v>2779</v>
      </c>
      <c r="E274" s="325" t="s">
        <v>2694</v>
      </c>
      <c r="F274" s="325" t="s">
        <v>2780</v>
      </c>
      <c r="G274" s="325" t="s">
        <v>2781</v>
      </c>
      <c r="H274" s="325" t="s">
        <v>2782</v>
      </c>
      <c r="I274" s="325" t="s">
        <v>2783</v>
      </c>
      <c r="J274" s="327" t="s">
        <v>1557</v>
      </c>
      <c r="K274" s="327">
        <v>192545863988</v>
      </c>
      <c r="L274" s="328">
        <v>42.99</v>
      </c>
      <c r="M274" s="329">
        <v>42.99</v>
      </c>
      <c r="N274" s="328">
        <v>0</v>
      </c>
      <c r="O274" s="329">
        <v>0</v>
      </c>
      <c r="P274" s="330">
        <v>0</v>
      </c>
      <c r="Q274" s="318" t="s">
        <v>2779</v>
      </c>
      <c r="R274" s="331"/>
      <c r="S274" s="318"/>
      <c r="T274" s="325" t="str">
        <f t="shared" si="50"/>
        <v>3YM92AE</v>
      </c>
      <c r="U274" s="325" t="str">
        <f t="shared" si="50"/>
        <v>303</v>
      </c>
      <c r="V274" s="325" t="str">
        <f t="shared" si="51"/>
        <v>1N</v>
      </c>
      <c r="W274" s="325" t="str">
        <f t="shared" si="52"/>
        <v>HP 303 originele zwarte/drie-kleuren inktcartridges, 2-pack</v>
      </c>
      <c r="X274" s="325" t="str">
        <f t="shared" si="53"/>
        <v>HP Envy Photo 6220/6230/6232/7130/7134/7830 - HP Tango 100/HP Tango X 110</v>
      </c>
      <c r="Y274" s="327" t="str">
        <f t="shared" si="54"/>
        <v xml:space="preserve"> </v>
      </c>
      <c r="Z274" s="327">
        <f t="shared" si="54"/>
        <v>192545863988</v>
      </c>
      <c r="AA274" s="328">
        <f t="shared" si="55"/>
        <v>42.99</v>
      </c>
      <c r="AB274" s="329">
        <f t="shared" si="56"/>
        <v>42.99</v>
      </c>
      <c r="AC274" s="330">
        <f t="shared" si="57"/>
        <v>0</v>
      </c>
      <c r="AE274" s="267" t="s">
        <v>1248</v>
      </c>
      <c r="AF274" s="267" t="s">
        <v>1248</v>
      </c>
      <c r="AG274" s="332" t="s">
        <v>1566</v>
      </c>
      <c r="AH274" s="267" t="s">
        <v>2784</v>
      </c>
      <c r="AI274" s="267" t="s">
        <v>1248</v>
      </c>
      <c r="AJ274" s="266"/>
      <c r="AK274" s="266"/>
    </row>
    <row r="275" spans="1:37" ht="14.25" customHeight="1">
      <c r="A275" s="326">
        <f t="shared" si="47"/>
        <v>264</v>
      </c>
      <c r="B275" s="325" t="s">
        <v>2785</v>
      </c>
      <c r="C275" s="325" t="s">
        <v>2779</v>
      </c>
      <c r="D275" s="325" t="s">
        <v>2779</v>
      </c>
      <c r="E275" s="325" t="s">
        <v>2694</v>
      </c>
      <c r="F275" s="325" t="s">
        <v>2786</v>
      </c>
      <c r="G275" s="325" t="s">
        <v>2787</v>
      </c>
      <c r="H275" s="325" t="s">
        <v>2788</v>
      </c>
      <c r="I275" s="325" t="s">
        <v>2789</v>
      </c>
      <c r="J275" s="327">
        <v>190780570999</v>
      </c>
      <c r="K275" s="327" t="s">
        <v>1557</v>
      </c>
      <c r="L275" s="328">
        <v>24.99</v>
      </c>
      <c r="M275" s="329">
        <v>24.99</v>
      </c>
      <c r="N275" s="328">
        <v>0</v>
      </c>
      <c r="O275" s="329">
        <v>0</v>
      </c>
      <c r="P275" s="330">
        <v>0</v>
      </c>
      <c r="Q275" s="318" t="s">
        <v>2779</v>
      </c>
      <c r="R275" s="331"/>
      <c r="S275" s="318"/>
      <c r="T275" s="325" t="str">
        <f t="shared" si="50"/>
        <v>T6N01AE</v>
      </c>
      <c r="U275" s="325" t="str">
        <f t="shared" si="50"/>
        <v>303</v>
      </c>
      <c r="V275" s="325" t="str">
        <f t="shared" si="51"/>
        <v>1N</v>
      </c>
      <c r="W275" s="325" t="str">
        <f t="shared" si="52"/>
        <v>HP 303 originele drie-kleuren inktcartridge</v>
      </c>
      <c r="X275" s="325" t="str">
        <f t="shared" si="53"/>
        <v>Envy Photo 6230, 7130, 7830</v>
      </c>
      <c r="Y275" s="327">
        <f t="shared" si="54"/>
        <v>190780570999</v>
      </c>
      <c r="Z275" s="327" t="str">
        <f t="shared" si="54"/>
        <v xml:space="preserve"> </v>
      </c>
      <c r="AA275" s="328">
        <f t="shared" si="55"/>
        <v>24.99</v>
      </c>
      <c r="AB275" s="329">
        <f t="shared" si="56"/>
        <v>24.99</v>
      </c>
      <c r="AC275" s="330">
        <f t="shared" si="57"/>
        <v>0</v>
      </c>
      <c r="AE275" s="267" t="s">
        <v>1248</v>
      </c>
      <c r="AF275" s="267" t="s">
        <v>1248</v>
      </c>
      <c r="AG275" s="332" t="s">
        <v>1566</v>
      </c>
      <c r="AH275" s="267" t="s">
        <v>2790</v>
      </c>
      <c r="AI275" s="267" t="s">
        <v>1248</v>
      </c>
      <c r="AJ275" s="266"/>
      <c r="AK275" s="266"/>
    </row>
    <row r="276" spans="1:37" ht="14.25" customHeight="1">
      <c r="A276" s="326">
        <f t="shared" si="47"/>
        <v>265</v>
      </c>
      <c r="B276" s="325" t="s">
        <v>2791</v>
      </c>
      <c r="C276" s="325" t="s">
        <v>2779</v>
      </c>
      <c r="D276" s="325" t="s">
        <v>2779</v>
      </c>
      <c r="E276" s="325" t="s">
        <v>2694</v>
      </c>
      <c r="F276" s="325" t="s">
        <v>2792</v>
      </c>
      <c r="G276" s="325" t="s">
        <v>2793</v>
      </c>
      <c r="H276" s="325" t="s">
        <v>2794</v>
      </c>
      <c r="I276" s="325" t="s">
        <v>2789</v>
      </c>
      <c r="J276" s="327">
        <v>190780571033</v>
      </c>
      <c r="K276" s="327" t="s">
        <v>1557</v>
      </c>
      <c r="L276" s="328">
        <v>19.989999999999998</v>
      </c>
      <c r="M276" s="329">
        <v>19.989999999999998</v>
      </c>
      <c r="N276" s="328">
        <v>0</v>
      </c>
      <c r="O276" s="329">
        <v>0</v>
      </c>
      <c r="P276" s="330">
        <v>0</v>
      </c>
      <c r="Q276" s="318" t="s">
        <v>2779</v>
      </c>
      <c r="R276" s="331"/>
      <c r="S276" s="318"/>
      <c r="T276" s="325" t="str">
        <f t="shared" si="50"/>
        <v>T6N02AE</v>
      </c>
      <c r="U276" s="325" t="str">
        <f t="shared" si="50"/>
        <v>303</v>
      </c>
      <c r="V276" s="325" t="str">
        <f t="shared" si="51"/>
        <v>1N</v>
      </c>
      <c r="W276" s="325" t="str">
        <f t="shared" si="52"/>
        <v>HP 303 originele zwarte inktcartridge</v>
      </c>
      <c r="X276" s="325" t="str">
        <f t="shared" si="53"/>
        <v>Envy Photo 6230, 7130, 7830</v>
      </c>
      <c r="Y276" s="327">
        <f t="shared" si="54"/>
        <v>190780571033</v>
      </c>
      <c r="Z276" s="327" t="str">
        <f t="shared" si="54"/>
        <v xml:space="preserve"> </v>
      </c>
      <c r="AA276" s="328">
        <f t="shared" si="55"/>
        <v>19.989999999999998</v>
      </c>
      <c r="AB276" s="329">
        <f t="shared" si="56"/>
        <v>19.989999999999998</v>
      </c>
      <c r="AC276" s="330">
        <f t="shared" si="57"/>
        <v>0</v>
      </c>
      <c r="AE276" s="267" t="s">
        <v>1248</v>
      </c>
      <c r="AF276" s="267" t="s">
        <v>1248</v>
      </c>
      <c r="AG276" s="332" t="s">
        <v>1566</v>
      </c>
      <c r="AH276" s="267" t="s">
        <v>2790</v>
      </c>
      <c r="AI276" s="267" t="s">
        <v>1248</v>
      </c>
      <c r="AJ276" s="266"/>
      <c r="AK276" s="266"/>
    </row>
    <row r="277" spans="1:37" ht="14.25" customHeight="1">
      <c r="A277" s="326">
        <f t="shared" ref="A277:A340" si="58">A276+1</f>
        <v>266</v>
      </c>
      <c r="B277" s="325" t="s">
        <v>2795</v>
      </c>
      <c r="C277" s="325" t="s">
        <v>2796</v>
      </c>
      <c r="D277" s="325" t="s">
        <v>2779</v>
      </c>
      <c r="E277" s="325" t="s">
        <v>2694</v>
      </c>
      <c r="F277" s="325" t="s">
        <v>2797</v>
      </c>
      <c r="G277" s="325" t="s">
        <v>2798</v>
      </c>
      <c r="H277" s="325" t="s">
        <v>2799</v>
      </c>
      <c r="I277" s="325" t="s">
        <v>2789</v>
      </c>
      <c r="J277" s="327">
        <v>190780571071</v>
      </c>
      <c r="K277" s="327" t="s">
        <v>1557</v>
      </c>
      <c r="L277" s="328">
        <v>50.99</v>
      </c>
      <c r="M277" s="329">
        <v>50.99</v>
      </c>
      <c r="N277" s="328">
        <v>0</v>
      </c>
      <c r="O277" s="329">
        <v>0</v>
      </c>
      <c r="P277" s="330">
        <v>0</v>
      </c>
      <c r="Q277" s="318" t="s">
        <v>2796</v>
      </c>
      <c r="R277" s="331"/>
      <c r="S277" s="318"/>
      <c r="T277" s="325" t="str">
        <f t="shared" si="50"/>
        <v>T6N03AE</v>
      </c>
      <c r="U277" s="325" t="str">
        <f t="shared" si="50"/>
        <v>303XL</v>
      </c>
      <c r="V277" s="325" t="str">
        <f t="shared" si="51"/>
        <v>1N</v>
      </c>
      <c r="W277" s="325" t="str">
        <f t="shared" si="52"/>
        <v>HP 303XL originele high-capacity drie-kleuren inktcartridge</v>
      </c>
      <c r="X277" s="325" t="str">
        <f t="shared" si="53"/>
        <v>Envy Photo 6230, 7130, 7830</v>
      </c>
      <c r="Y277" s="327">
        <f t="shared" si="54"/>
        <v>190780571071</v>
      </c>
      <c r="Z277" s="327" t="str">
        <f t="shared" si="54"/>
        <v xml:space="preserve"> </v>
      </c>
      <c r="AA277" s="328">
        <f t="shared" si="55"/>
        <v>50.99</v>
      </c>
      <c r="AB277" s="329">
        <f t="shared" si="56"/>
        <v>50.99</v>
      </c>
      <c r="AC277" s="330">
        <f t="shared" si="57"/>
        <v>0</v>
      </c>
      <c r="AE277" s="267" t="s">
        <v>1248</v>
      </c>
      <c r="AF277" s="267" t="s">
        <v>1248</v>
      </c>
      <c r="AG277" s="332" t="s">
        <v>1566</v>
      </c>
      <c r="AH277" s="267" t="s">
        <v>2784</v>
      </c>
      <c r="AI277" s="267" t="s">
        <v>1248</v>
      </c>
      <c r="AJ277" s="266"/>
      <c r="AK277" s="266"/>
    </row>
    <row r="278" spans="1:37" ht="14.25" customHeight="1">
      <c r="A278" s="326">
        <f t="shared" si="58"/>
        <v>267</v>
      </c>
      <c r="B278" s="325" t="s">
        <v>2800</v>
      </c>
      <c r="C278" s="325" t="s">
        <v>2796</v>
      </c>
      <c r="D278" s="325" t="s">
        <v>2779</v>
      </c>
      <c r="E278" s="325" t="s">
        <v>2694</v>
      </c>
      <c r="F278" s="325" t="s">
        <v>2801</v>
      </c>
      <c r="G278" s="325" t="s">
        <v>2802</v>
      </c>
      <c r="H278" s="325" t="s">
        <v>2803</v>
      </c>
      <c r="I278" s="325" t="s">
        <v>2789</v>
      </c>
      <c r="J278" s="327" t="s">
        <v>1557</v>
      </c>
      <c r="K278" s="327">
        <v>190780571095</v>
      </c>
      <c r="L278" s="328">
        <v>43.99</v>
      </c>
      <c r="M278" s="329">
        <v>43.99</v>
      </c>
      <c r="N278" s="328">
        <v>0</v>
      </c>
      <c r="O278" s="329">
        <v>0</v>
      </c>
      <c r="P278" s="330">
        <v>0</v>
      </c>
      <c r="Q278" s="318" t="s">
        <v>2796</v>
      </c>
      <c r="R278" s="331"/>
      <c r="S278" s="318"/>
      <c r="T278" s="325" t="str">
        <f t="shared" si="50"/>
        <v>T6N04AE</v>
      </c>
      <c r="U278" s="325" t="str">
        <f t="shared" si="50"/>
        <v>303XL</v>
      </c>
      <c r="V278" s="325" t="str">
        <f t="shared" si="51"/>
        <v>1N</v>
      </c>
      <c r="W278" s="325" t="str">
        <f t="shared" si="52"/>
        <v>HP 303XL originele high-capacity zwarte inktcartridge</v>
      </c>
      <c r="X278" s="325" t="str">
        <f t="shared" si="53"/>
        <v>Envy Photo 6230, 7130, 7830</v>
      </c>
      <c r="Y278" s="327" t="str">
        <f t="shared" si="54"/>
        <v xml:space="preserve"> </v>
      </c>
      <c r="Z278" s="327">
        <f t="shared" si="54"/>
        <v>190780571095</v>
      </c>
      <c r="AA278" s="328">
        <f t="shared" si="55"/>
        <v>43.99</v>
      </c>
      <c r="AB278" s="329">
        <f t="shared" si="56"/>
        <v>43.99</v>
      </c>
      <c r="AC278" s="330">
        <f t="shared" si="57"/>
        <v>0</v>
      </c>
      <c r="AE278" s="267" t="s">
        <v>1248</v>
      </c>
      <c r="AF278" s="267" t="s">
        <v>1248</v>
      </c>
      <c r="AG278" s="332" t="s">
        <v>1566</v>
      </c>
      <c r="AH278" s="267" t="s">
        <v>2784</v>
      </c>
      <c r="AI278" s="267" t="s">
        <v>1248</v>
      </c>
      <c r="AJ278" s="266"/>
      <c r="AK278" s="266"/>
    </row>
    <row r="279" spans="1:37" ht="14.25" customHeight="1">
      <c r="A279" s="326">
        <f t="shared" si="58"/>
        <v>268</v>
      </c>
      <c r="B279" s="325" t="s">
        <v>2804</v>
      </c>
      <c r="C279" s="325" t="s">
        <v>1589</v>
      </c>
      <c r="D279" s="325" t="s">
        <v>1589</v>
      </c>
      <c r="E279" s="325" t="s">
        <v>2694</v>
      </c>
      <c r="F279" s="325" t="s">
        <v>2805</v>
      </c>
      <c r="G279" s="325" t="s">
        <v>2806</v>
      </c>
      <c r="H279" s="325" t="s">
        <v>2807</v>
      </c>
      <c r="I279" s="325" t="s">
        <v>2808</v>
      </c>
      <c r="J279" s="327" t="s">
        <v>1557</v>
      </c>
      <c r="K279" s="327">
        <v>192545177016</v>
      </c>
      <c r="L279" s="328">
        <v>32.99</v>
      </c>
      <c r="M279" s="329">
        <v>32.99</v>
      </c>
      <c r="N279" s="328">
        <v>0</v>
      </c>
      <c r="O279" s="329">
        <v>0</v>
      </c>
      <c r="P279" s="330">
        <v>0</v>
      </c>
      <c r="Q279" s="318" t="s">
        <v>1589</v>
      </c>
      <c r="R279" s="331"/>
      <c r="S279" s="318"/>
      <c r="T279" s="325" t="str">
        <f t="shared" si="50"/>
        <v>3JB05AE</v>
      </c>
      <c r="U279" s="325" t="str">
        <f t="shared" si="50"/>
        <v>304</v>
      </c>
      <c r="V279" s="325" t="str">
        <f t="shared" si="51"/>
        <v>1N</v>
      </c>
      <c r="W279" s="325" t="str">
        <f t="shared" si="52"/>
        <v>HP 304 originele zwarte/drie-kleuren inktcartridges, 2-pack</v>
      </c>
      <c r="X279" s="325" t="str">
        <f t="shared" si="53"/>
        <v>HP DeskJet 2620/2622/2630/2632/2633/2634 - HP Envy 5020/ 5030 / 5032 - HP Deskjet 3720, 3730/3733/3735/3750/3760/3762/3764 - HP AMP 130</v>
      </c>
      <c r="Y279" s="327" t="str">
        <f t="shared" si="54"/>
        <v xml:space="preserve"> </v>
      </c>
      <c r="Z279" s="327">
        <f t="shared" si="54"/>
        <v>192545177016</v>
      </c>
      <c r="AA279" s="328">
        <f t="shared" si="55"/>
        <v>32.99</v>
      </c>
      <c r="AB279" s="329">
        <f t="shared" si="56"/>
        <v>32.99</v>
      </c>
      <c r="AC279" s="330">
        <f t="shared" si="57"/>
        <v>0</v>
      </c>
      <c r="AE279" s="267" t="s">
        <v>1248</v>
      </c>
      <c r="AF279" s="267" t="s">
        <v>1248</v>
      </c>
      <c r="AG279" s="332" t="s">
        <v>1566</v>
      </c>
      <c r="AH279" s="267" t="s">
        <v>2715</v>
      </c>
      <c r="AI279" s="267" t="s">
        <v>1248</v>
      </c>
      <c r="AJ279" s="266"/>
      <c r="AK279" s="266"/>
    </row>
    <row r="280" spans="1:37" ht="14.25" customHeight="1">
      <c r="A280" s="326">
        <f t="shared" si="58"/>
        <v>269</v>
      </c>
      <c r="B280" s="325" t="s">
        <v>2809</v>
      </c>
      <c r="C280" s="325" t="s">
        <v>1589</v>
      </c>
      <c r="D280" s="325" t="s">
        <v>1589</v>
      </c>
      <c r="E280" s="325" t="s">
        <v>2694</v>
      </c>
      <c r="F280" s="325" t="s">
        <v>2810</v>
      </c>
      <c r="G280" s="325" t="s">
        <v>2811</v>
      </c>
      <c r="H280" s="325" t="s">
        <v>2812</v>
      </c>
      <c r="I280" s="325" t="s">
        <v>2813</v>
      </c>
      <c r="J280" s="327" t="s">
        <v>1557</v>
      </c>
      <c r="K280" s="327">
        <v>889894860705</v>
      </c>
      <c r="L280" s="328">
        <v>16.989999999999998</v>
      </c>
      <c r="M280" s="329">
        <v>16.989999999999998</v>
      </c>
      <c r="N280" s="328">
        <v>0</v>
      </c>
      <c r="O280" s="329">
        <v>0</v>
      </c>
      <c r="P280" s="330">
        <v>0</v>
      </c>
      <c r="Q280" s="318" t="s">
        <v>1589</v>
      </c>
      <c r="R280" s="331"/>
      <c r="S280" s="318"/>
      <c r="T280" s="325" t="str">
        <f t="shared" si="50"/>
        <v>N9K05AE</v>
      </c>
      <c r="U280" s="325" t="str">
        <f t="shared" si="50"/>
        <v>304</v>
      </c>
      <c r="V280" s="325" t="str">
        <f t="shared" si="51"/>
        <v>1N</v>
      </c>
      <c r="W280" s="325" t="str">
        <f t="shared" si="52"/>
        <v>HP 304 originele drie-kleuren inktcartridge</v>
      </c>
      <c r="X280" s="325" t="str">
        <f t="shared" si="53"/>
        <v>HP DESKJET 3720, 3730</v>
      </c>
      <c r="Y280" s="327" t="str">
        <f t="shared" si="54"/>
        <v xml:space="preserve"> </v>
      </c>
      <c r="Z280" s="327">
        <f t="shared" si="54"/>
        <v>889894860705</v>
      </c>
      <c r="AA280" s="328">
        <f t="shared" si="55"/>
        <v>16.989999999999998</v>
      </c>
      <c r="AB280" s="329">
        <f t="shared" si="56"/>
        <v>16.989999999999998</v>
      </c>
      <c r="AC280" s="330">
        <f t="shared" si="57"/>
        <v>0</v>
      </c>
      <c r="AE280" s="267" t="s">
        <v>1248</v>
      </c>
      <c r="AF280" s="267" t="s">
        <v>1248</v>
      </c>
      <c r="AG280" s="332" t="s">
        <v>1566</v>
      </c>
      <c r="AH280" s="267" t="s">
        <v>2715</v>
      </c>
      <c r="AI280" s="267" t="s">
        <v>1248</v>
      </c>
      <c r="AK280" s="266"/>
    </row>
    <row r="281" spans="1:37" ht="14.25" customHeight="1">
      <c r="A281" s="326">
        <f t="shared" si="58"/>
        <v>270</v>
      </c>
      <c r="B281" s="325" t="s">
        <v>2814</v>
      </c>
      <c r="C281" s="325" t="s">
        <v>1589</v>
      </c>
      <c r="D281" s="325" t="s">
        <v>1589</v>
      </c>
      <c r="E281" s="325" t="s">
        <v>2694</v>
      </c>
      <c r="F281" s="325" t="s">
        <v>2815</v>
      </c>
      <c r="G281" s="325" t="s">
        <v>2816</v>
      </c>
      <c r="H281" s="325" t="s">
        <v>2817</v>
      </c>
      <c r="I281" s="325" t="s">
        <v>2813</v>
      </c>
      <c r="J281" s="327" t="s">
        <v>1557</v>
      </c>
      <c r="K281" s="327">
        <v>889894860743</v>
      </c>
      <c r="L281" s="328">
        <v>16.989999999999998</v>
      </c>
      <c r="M281" s="329">
        <v>16.989999999999998</v>
      </c>
      <c r="N281" s="328">
        <v>0</v>
      </c>
      <c r="O281" s="329">
        <v>0</v>
      </c>
      <c r="P281" s="330">
        <v>0</v>
      </c>
      <c r="Q281" s="318" t="s">
        <v>1589</v>
      </c>
      <c r="R281" s="331"/>
      <c r="S281" s="318"/>
      <c r="T281" s="325" t="str">
        <f t="shared" si="50"/>
        <v>N9K06AE</v>
      </c>
      <c r="U281" s="325" t="str">
        <f t="shared" si="50"/>
        <v>304</v>
      </c>
      <c r="V281" s="325" t="str">
        <f t="shared" si="51"/>
        <v>1N</v>
      </c>
      <c r="W281" s="325" t="str">
        <f t="shared" si="52"/>
        <v>HP 304 originele zwarte inktcartridge</v>
      </c>
      <c r="X281" s="325" t="str">
        <f t="shared" si="53"/>
        <v>HP DESKJET 3720, 3730</v>
      </c>
      <c r="Y281" s="327" t="str">
        <f t="shared" si="54"/>
        <v xml:space="preserve"> </v>
      </c>
      <c r="Z281" s="327">
        <f t="shared" si="54"/>
        <v>889894860743</v>
      </c>
      <c r="AA281" s="328">
        <f t="shared" si="55"/>
        <v>16.989999999999998</v>
      </c>
      <c r="AB281" s="329">
        <f t="shared" si="56"/>
        <v>16.989999999999998</v>
      </c>
      <c r="AC281" s="330">
        <f t="shared" si="57"/>
        <v>0</v>
      </c>
      <c r="AE281" s="267" t="s">
        <v>1248</v>
      </c>
      <c r="AF281" s="267" t="s">
        <v>1248</v>
      </c>
      <c r="AG281" s="332" t="s">
        <v>1566</v>
      </c>
      <c r="AH281" s="267" t="s">
        <v>2715</v>
      </c>
      <c r="AI281" s="267" t="s">
        <v>1248</v>
      </c>
      <c r="AJ281" s="266"/>
      <c r="AK281" s="266"/>
    </row>
    <row r="282" spans="1:37" ht="14.25" customHeight="1">
      <c r="A282" s="326">
        <f t="shared" si="58"/>
        <v>271</v>
      </c>
      <c r="B282" s="325" t="s">
        <v>2818</v>
      </c>
      <c r="C282" s="325" t="s">
        <v>2819</v>
      </c>
      <c r="D282" s="325" t="s">
        <v>1589</v>
      </c>
      <c r="E282" s="325" t="s">
        <v>2694</v>
      </c>
      <c r="F282" s="325" t="s">
        <v>2820</v>
      </c>
      <c r="G282" s="325" t="s">
        <v>2821</v>
      </c>
      <c r="H282" s="325" t="s">
        <v>2822</v>
      </c>
      <c r="I282" s="325" t="s">
        <v>2813</v>
      </c>
      <c r="J282" s="327" t="s">
        <v>1557</v>
      </c>
      <c r="K282" s="327">
        <v>889894860781</v>
      </c>
      <c r="L282" s="328">
        <v>38.99</v>
      </c>
      <c r="M282" s="329">
        <v>38.99</v>
      </c>
      <c r="N282" s="328">
        <v>0</v>
      </c>
      <c r="O282" s="329">
        <v>0</v>
      </c>
      <c r="P282" s="330">
        <v>0</v>
      </c>
      <c r="Q282" s="318" t="s">
        <v>2819</v>
      </c>
      <c r="R282" s="331"/>
      <c r="S282" s="318"/>
      <c r="T282" s="325" t="str">
        <f t="shared" si="50"/>
        <v>N9K07AE</v>
      </c>
      <c r="U282" s="325" t="str">
        <f t="shared" si="50"/>
        <v>304XL</v>
      </c>
      <c r="V282" s="325" t="str">
        <f t="shared" si="51"/>
        <v>1N</v>
      </c>
      <c r="W282" s="325" t="str">
        <f t="shared" si="52"/>
        <v>HP 304XL originele drie-kleuren inktcartridge</v>
      </c>
      <c r="X282" s="325" t="str">
        <f t="shared" si="53"/>
        <v>HP DESKJET 3720, 3730</v>
      </c>
      <c r="Y282" s="327" t="str">
        <f t="shared" si="54"/>
        <v xml:space="preserve"> </v>
      </c>
      <c r="Z282" s="327">
        <f t="shared" si="54"/>
        <v>889894860781</v>
      </c>
      <c r="AA282" s="328">
        <f t="shared" si="55"/>
        <v>38.99</v>
      </c>
      <c r="AB282" s="329">
        <f t="shared" si="56"/>
        <v>38.99</v>
      </c>
      <c r="AC282" s="330">
        <f t="shared" si="57"/>
        <v>0</v>
      </c>
      <c r="AE282" s="267" t="s">
        <v>1248</v>
      </c>
      <c r="AF282" s="267" t="s">
        <v>1248</v>
      </c>
      <c r="AG282" s="332" t="s">
        <v>1566</v>
      </c>
      <c r="AH282" s="267" t="s">
        <v>2715</v>
      </c>
      <c r="AI282" s="267" t="s">
        <v>1248</v>
      </c>
      <c r="AJ282" s="266"/>
      <c r="AK282" s="266"/>
    </row>
    <row r="283" spans="1:37" ht="14.25" customHeight="1">
      <c r="A283" s="326">
        <f t="shared" si="58"/>
        <v>272</v>
      </c>
      <c r="B283" s="325" t="s">
        <v>2823</v>
      </c>
      <c r="C283" s="325" t="s">
        <v>2819</v>
      </c>
      <c r="D283" s="325" t="s">
        <v>1589</v>
      </c>
      <c r="E283" s="325" t="s">
        <v>2694</v>
      </c>
      <c r="F283" s="325" t="s">
        <v>2824</v>
      </c>
      <c r="G283" s="325" t="s">
        <v>2825</v>
      </c>
      <c r="H283" s="325" t="s">
        <v>2826</v>
      </c>
      <c r="I283" s="325" t="s">
        <v>2813</v>
      </c>
      <c r="J283" s="327" t="s">
        <v>1557</v>
      </c>
      <c r="K283" s="327">
        <v>889894860828</v>
      </c>
      <c r="L283" s="328">
        <v>33.99</v>
      </c>
      <c r="M283" s="329">
        <v>33.99</v>
      </c>
      <c r="N283" s="328">
        <v>0</v>
      </c>
      <c r="O283" s="329">
        <v>0</v>
      </c>
      <c r="P283" s="330">
        <v>0</v>
      </c>
      <c r="Q283" s="318" t="s">
        <v>2819</v>
      </c>
      <c r="R283" s="331"/>
      <c r="S283" s="318"/>
      <c r="T283" s="325" t="str">
        <f t="shared" si="50"/>
        <v>N9K08AE</v>
      </c>
      <c r="U283" s="325" t="str">
        <f t="shared" si="50"/>
        <v>304XL</v>
      </c>
      <c r="V283" s="325" t="str">
        <f t="shared" si="51"/>
        <v>1N</v>
      </c>
      <c r="W283" s="325" t="str">
        <f t="shared" si="52"/>
        <v>HP 304XL originele zwarte inktcartridge</v>
      </c>
      <c r="X283" s="325" t="str">
        <f t="shared" si="53"/>
        <v>HP DESKJET 3720, 3730</v>
      </c>
      <c r="Y283" s="327" t="str">
        <f t="shared" si="54"/>
        <v xml:space="preserve"> </v>
      </c>
      <c r="Z283" s="327">
        <f t="shared" si="54"/>
        <v>889894860828</v>
      </c>
      <c r="AA283" s="328">
        <f t="shared" si="55"/>
        <v>33.99</v>
      </c>
      <c r="AB283" s="329">
        <f t="shared" si="56"/>
        <v>33.99</v>
      </c>
      <c r="AC283" s="330">
        <f t="shared" si="57"/>
        <v>0</v>
      </c>
      <c r="AE283" s="267" t="s">
        <v>1248</v>
      </c>
      <c r="AF283" s="267" t="s">
        <v>1248</v>
      </c>
      <c r="AG283" s="332" t="s">
        <v>1566</v>
      </c>
      <c r="AH283" s="267" t="s">
        <v>2715</v>
      </c>
      <c r="AI283" s="267" t="s">
        <v>1248</v>
      </c>
      <c r="AJ283" s="266"/>
      <c r="AK283" s="266"/>
    </row>
    <row r="284" spans="1:37" ht="14.25" customHeight="1">
      <c r="A284" s="326">
        <f t="shared" si="58"/>
        <v>273</v>
      </c>
      <c r="B284" s="325" t="s">
        <v>2827</v>
      </c>
      <c r="C284" s="325" t="s">
        <v>1720</v>
      </c>
      <c r="D284" s="325" t="s">
        <v>1720</v>
      </c>
      <c r="E284" s="325" t="s">
        <v>2694</v>
      </c>
      <c r="F284" s="325" t="s">
        <v>2828</v>
      </c>
      <c r="G284" s="325" t="s">
        <v>2828</v>
      </c>
      <c r="H284" s="325" t="s">
        <v>2829</v>
      </c>
      <c r="I284" s="325" t="s">
        <v>2830</v>
      </c>
      <c r="J284" s="327" t="s">
        <v>1557</v>
      </c>
      <c r="K284" s="327">
        <v>193905429202</v>
      </c>
      <c r="L284" s="328">
        <v>13.99</v>
      </c>
      <c r="M284" s="329">
        <v>13.99</v>
      </c>
      <c r="N284" s="328">
        <v>0</v>
      </c>
      <c r="O284" s="329">
        <v>0</v>
      </c>
      <c r="P284" s="330">
        <v>0</v>
      </c>
      <c r="Q284" s="318" t="s">
        <v>1720</v>
      </c>
      <c r="R284" s="331"/>
      <c r="S284" s="318"/>
      <c r="T284" s="325" t="str">
        <f t="shared" si="50"/>
        <v>3YM60AE</v>
      </c>
      <c r="U284" s="325" t="str">
        <f t="shared" si="50"/>
        <v>305</v>
      </c>
      <c r="V284" s="325" t="str">
        <f t="shared" si="51"/>
        <v>1N</v>
      </c>
      <c r="W284" s="325" t="str">
        <f t="shared" si="52"/>
        <v>HP 305 Tri-color Original Ink Cartridge</v>
      </c>
      <c r="X284" s="325" t="str">
        <f t="shared" si="53"/>
        <v>DeskJet 2300, DeskJet 2710, DeskJet 2720, DeskJet Plus 4100, ENVY 6000, ENVY Pro 6400</v>
      </c>
      <c r="Y284" s="327" t="str">
        <f t="shared" si="54"/>
        <v xml:space="preserve"> </v>
      </c>
      <c r="Z284" s="327">
        <f t="shared" si="54"/>
        <v>193905429202</v>
      </c>
      <c r="AA284" s="328">
        <f t="shared" si="55"/>
        <v>13.99</v>
      </c>
      <c r="AB284" s="329">
        <f t="shared" si="56"/>
        <v>13.99</v>
      </c>
      <c r="AC284" s="330">
        <f t="shared" si="57"/>
        <v>0</v>
      </c>
      <c r="AE284" s="267" t="s">
        <v>1248</v>
      </c>
      <c r="AF284" s="267" t="s">
        <v>1248</v>
      </c>
      <c r="AG284" s="332" t="s">
        <v>1566</v>
      </c>
      <c r="AH284" s="267" t="s">
        <v>1579</v>
      </c>
      <c r="AI284" s="267" t="s">
        <v>1248</v>
      </c>
      <c r="AJ284" s="266"/>
      <c r="AK284" s="266"/>
    </row>
    <row r="285" spans="1:37" ht="14.25" customHeight="1">
      <c r="A285" s="326">
        <f t="shared" si="58"/>
        <v>274</v>
      </c>
      <c r="B285" s="325" t="s">
        <v>2831</v>
      </c>
      <c r="C285" s="325" t="s">
        <v>1720</v>
      </c>
      <c r="D285" s="325" t="s">
        <v>1720</v>
      </c>
      <c r="E285" s="325" t="s">
        <v>2694</v>
      </c>
      <c r="F285" s="325" t="s">
        <v>2832</v>
      </c>
      <c r="G285" s="325" t="s">
        <v>2832</v>
      </c>
      <c r="H285" s="325" t="s">
        <v>2833</v>
      </c>
      <c r="I285" s="325" t="s">
        <v>2830</v>
      </c>
      <c r="J285" s="327" t="s">
        <v>1557</v>
      </c>
      <c r="K285" s="327">
        <v>193905429233</v>
      </c>
      <c r="L285" s="328">
        <v>13.99</v>
      </c>
      <c r="M285" s="329">
        <v>13.99</v>
      </c>
      <c r="N285" s="328">
        <v>0</v>
      </c>
      <c r="O285" s="329">
        <v>0</v>
      </c>
      <c r="P285" s="330">
        <v>0</v>
      </c>
      <c r="Q285" s="318" t="s">
        <v>1720</v>
      </c>
      <c r="R285" s="331"/>
      <c r="S285" s="318"/>
      <c r="T285" s="325" t="str">
        <f t="shared" si="50"/>
        <v>3YM61AE</v>
      </c>
      <c r="U285" s="325" t="str">
        <f t="shared" si="50"/>
        <v>305</v>
      </c>
      <c r="V285" s="325" t="str">
        <f t="shared" si="51"/>
        <v>1N</v>
      </c>
      <c r="W285" s="325" t="str">
        <f t="shared" si="52"/>
        <v>HP 305 Black Original Ink Cartridge</v>
      </c>
      <c r="X285" s="325" t="str">
        <f t="shared" si="53"/>
        <v>DeskJet 2300, DeskJet 2710, DeskJet 2720, DeskJet Plus 4100, ENVY 6000, ENVY Pro 6400</v>
      </c>
      <c r="Y285" s="327" t="str">
        <f t="shared" si="54"/>
        <v xml:space="preserve"> </v>
      </c>
      <c r="Z285" s="327">
        <f t="shared" si="54"/>
        <v>193905429233</v>
      </c>
      <c r="AA285" s="328">
        <f t="shared" si="55"/>
        <v>13.99</v>
      </c>
      <c r="AB285" s="329">
        <f t="shared" si="56"/>
        <v>13.99</v>
      </c>
      <c r="AC285" s="330">
        <f t="shared" si="57"/>
        <v>0</v>
      </c>
      <c r="AE285" s="267" t="s">
        <v>1248</v>
      </c>
      <c r="AF285" s="267" t="s">
        <v>1248</v>
      </c>
      <c r="AG285" s="332" t="s">
        <v>1566</v>
      </c>
      <c r="AH285" s="267" t="s">
        <v>1579</v>
      </c>
      <c r="AI285" s="267" t="s">
        <v>1248</v>
      </c>
      <c r="AJ285" s="266"/>
      <c r="AK285" s="266"/>
    </row>
    <row r="286" spans="1:37" ht="14.25" customHeight="1">
      <c r="A286" s="326">
        <f t="shared" si="58"/>
        <v>275</v>
      </c>
      <c r="B286" s="325" t="s">
        <v>2834</v>
      </c>
      <c r="C286" s="325" t="s">
        <v>1720</v>
      </c>
      <c r="D286" s="325" t="s">
        <v>1720</v>
      </c>
      <c r="E286" s="325" t="s">
        <v>2694</v>
      </c>
      <c r="F286" s="325" t="s">
        <v>2835</v>
      </c>
      <c r="G286" s="325" t="s">
        <v>2835</v>
      </c>
      <c r="H286" s="325" t="s">
        <v>2836</v>
      </c>
      <c r="I286" s="325" t="s">
        <v>2830</v>
      </c>
      <c r="J286" s="327" t="s">
        <v>1557</v>
      </c>
      <c r="K286" s="327">
        <v>193905429264</v>
      </c>
      <c r="L286" s="328">
        <v>23.99</v>
      </c>
      <c r="M286" s="329">
        <v>23.99</v>
      </c>
      <c r="N286" s="328">
        <v>0</v>
      </c>
      <c r="O286" s="329">
        <v>0</v>
      </c>
      <c r="P286" s="330">
        <v>0</v>
      </c>
      <c r="Q286" s="318" t="s">
        <v>1720</v>
      </c>
      <c r="R286" s="331"/>
      <c r="S286" s="318"/>
      <c r="T286" s="325" t="str">
        <f t="shared" si="50"/>
        <v>3YM62AE</v>
      </c>
      <c r="U286" s="325" t="str">
        <f t="shared" si="50"/>
        <v>305</v>
      </c>
      <c r="V286" s="325" t="str">
        <f t="shared" si="51"/>
        <v>1N</v>
      </c>
      <c r="W286" s="325" t="str">
        <f t="shared" si="52"/>
        <v>HP 305XL Mid Yield Black Original Ink Cartridge</v>
      </c>
      <c r="X286" s="325" t="str">
        <f t="shared" si="53"/>
        <v>DeskJet 2300, DeskJet 2710, DeskJet 2720, DeskJet Plus 4100, ENVY 6000, ENVY Pro 6400</v>
      </c>
      <c r="Y286" s="327" t="str">
        <f t="shared" si="54"/>
        <v xml:space="preserve"> </v>
      </c>
      <c r="Z286" s="327">
        <f t="shared" si="54"/>
        <v>193905429264</v>
      </c>
      <c r="AA286" s="328">
        <f t="shared" si="55"/>
        <v>23.99</v>
      </c>
      <c r="AB286" s="329">
        <f t="shared" si="56"/>
        <v>23.99</v>
      </c>
      <c r="AC286" s="330">
        <f t="shared" si="57"/>
        <v>0</v>
      </c>
      <c r="AE286" s="267" t="s">
        <v>1248</v>
      </c>
      <c r="AF286" s="267" t="s">
        <v>1248</v>
      </c>
      <c r="AG286" s="332" t="s">
        <v>1566</v>
      </c>
      <c r="AH286" s="267" t="s">
        <v>1579</v>
      </c>
      <c r="AI286" s="267" t="s">
        <v>1248</v>
      </c>
      <c r="AJ286" s="266"/>
      <c r="AK286" s="266"/>
    </row>
    <row r="287" spans="1:37" ht="14.25" customHeight="1">
      <c r="A287" s="326">
        <f t="shared" si="58"/>
        <v>276</v>
      </c>
      <c r="B287" s="325" t="s">
        <v>2837</v>
      </c>
      <c r="C287" s="325" t="s">
        <v>1720</v>
      </c>
      <c r="D287" s="325" t="s">
        <v>1720</v>
      </c>
      <c r="E287" s="325" t="s">
        <v>2694</v>
      </c>
      <c r="F287" s="325" t="s">
        <v>2838</v>
      </c>
      <c r="G287" s="325" t="s">
        <v>2838</v>
      </c>
      <c r="H287" s="325" t="s">
        <v>2839</v>
      </c>
      <c r="I287" s="325" t="s">
        <v>2830</v>
      </c>
      <c r="J287" s="327" t="s">
        <v>1557</v>
      </c>
      <c r="K287" s="327">
        <v>193905429295</v>
      </c>
      <c r="L287" s="328">
        <v>21.99</v>
      </c>
      <c r="M287" s="329">
        <v>21.99</v>
      </c>
      <c r="N287" s="328">
        <v>0</v>
      </c>
      <c r="O287" s="329">
        <v>0</v>
      </c>
      <c r="P287" s="330">
        <v>0</v>
      </c>
      <c r="Q287" s="318" t="s">
        <v>1720</v>
      </c>
      <c r="R287" s="331"/>
      <c r="S287" s="318"/>
      <c r="T287" s="325" t="str">
        <f t="shared" si="50"/>
        <v>3YM63AE</v>
      </c>
      <c r="U287" s="325" t="str">
        <f t="shared" si="50"/>
        <v>305</v>
      </c>
      <c r="V287" s="325" t="str">
        <f t="shared" si="51"/>
        <v>1N</v>
      </c>
      <c r="W287" s="325" t="str">
        <f t="shared" si="52"/>
        <v>HP 305XL High Yield Tri-color Original Ink Cartridge</v>
      </c>
      <c r="X287" s="325" t="str">
        <f t="shared" si="53"/>
        <v>DeskJet 2300, DeskJet 2710, DeskJet 2720, DeskJet Plus 4100, ENVY 6000, ENVY Pro 6400</v>
      </c>
      <c r="Y287" s="327" t="str">
        <f t="shared" si="54"/>
        <v xml:space="preserve"> </v>
      </c>
      <c r="Z287" s="327">
        <f t="shared" si="54"/>
        <v>193905429295</v>
      </c>
      <c r="AA287" s="328">
        <f t="shared" si="55"/>
        <v>21.99</v>
      </c>
      <c r="AB287" s="329">
        <f t="shared" si="56"/>
        <v>21.99</v>
      </c>
      <c r="AC287" s="330">
        <f t="shared" si="57"/>
        <v>0</v>
      </c>
      <c r="AE287" s="267" t="s">
        <v>1248</v>
      </c>
      <c r="AF287" s="267" t="s">
        <v>1248</v>
      </c>
      <c r="AG287" s="332" t="s">
        <v>1566</v>
      </c>
      <c r="AH287" s="267" t="s">
        <v>1579</v>
      </c>
      <c r="AI287" s="267" t="s">
        <v>1248</v>
      </c>
      <c r="AJ287" s="266"/>
      <c r="AK287" s="266"/>
    </row>
    <row r="288" spans="1:37" ht="14.25" customHeight="1">
      <c r="A288" s="326">
        <f t="shared" si="58"/>
        <v>277</v>
      </c>
      <c r="B288" s="325" t="s">
        <v>2840</v>
      </c>
      <c r="C288" s="325" t="s">
        <v>1720</v>
      </c>
      <c r="D288" s="325" t="s">
        <v>1720</v>
      </c>
      <c r="E288" s="325" t="s">
        <v>2694</v>
      </c>
      <c r="F288" s="325" t="s">
        <v>2841</v>
      </c>
      <c r="G288" s="325" t="s">
        <v>2842</v>
      </c>
      <c r="H288" s="325" t="s">
        <v>2843</v>
      </c>
      <c r="I288" s="325" t="s">
        <v>2844</v>
      </c>
      <c r="J288" s="327">
        <v>195161166969</v>
      </c>
      <c r="K288" s="327">
        <v>195161227042</v>
      </c>
      <c r="L288" s="328">
        <v>25.99</v>
      </c>
      <c r="M288" s="329">
        <v>25.99</v>
      </c>
      <c r="N288" s="328">
        <v>0</v>
      </c>
      <c r="O288" s="329">
        <v>0</v>
      </c>
      <c r="P288" s="330">
        <v>0</v>
      </c>
      <c r="Q288" s="318" t="s">
        <v>1720</v>
      </c>
      <c r="R288" s="331"/>
      <c r="S288" s="318"/>
      <c r="T288" s="325" t="str">
        <f t="shared" si="50"/>
        <v>6ZD17AE</v>
      </c>
      <c r="U288" s="325" t="str">
        <f t="shared" si="50"/>
        <v>305</v>
      </c>
      <c r="V288" s="325" t="str">
        <f t="shared" si="51"/>
        <v>1N</v>
      </c>
      <c r="W288" s="325" t="str">
        <f t="shared" si="52"/>
        <v xml:space="preserve">  HP 305 originele drie-kleuren / zwarte inktcartridge, 2-pack</v>
      </c>
      <c r="X288" s="325" t="str">
        <f t="shared" si="53"/>
        <v>DeskJet 2300, DeskJet 2700, DeskJet Plus 4100, ENVY 6000, ENVY Pro 6400</v>
      </c>
      <c r="Y288" s="327">
        <f t="shared" si="54"/>
        <v>195161166969</v>
      </c>
      <c r="Z288" s="327">
        <f t="shared" si="54"/>
        <v>195161227042</v>
      </c>
      <c r="AA288" s="328">
        <f t="shared" si="55"/>
        <v>25.99</v>
      </c>
      <c r="AB288" s="329">
        <f t="shared" si="56"/>
        <v>25.99</v>
      </c>
      <c r="AC288" s="330">
        <f t="shared" si="57"/>
        <v>0</v>
      </c>
      <c r="AE288" s="267" t="s">
        <v>1248</v>
      </c>
      <c r="AF288" s="267" t="s">
        <v>1248</v>
      </c>
      <c r="AG288" s="332" t="s">
        <v>1566</v>
      </c>
      <c r="AH288" s="267" t="s">
        <v>2715</v>
      </c>
      <c r="AI288" s="267" t="s">
        <v>1248</v>
      </c>
      <c r="AJ288" s="266"/>
      <c r="AK288" s="266"/>
    </row>
    <row r="289" spans="1:37" ht="14.25" customHeight="1">
      <c r="A289" s="326">
        <f t="shared" si="58"/>
        <v>278</v>
      </c>
      <c r="B289" s="325" t="s">
        <v>2845</v>
      </c>
      <c r="C289" s="325" t="s">
        <v>2846</v>
      </c>
      <c r="D289" s="325" t="s">
        <v>2846</v>
      </c>
      <c r="E289" s="325" t="s">
        <v>2694</v>
      </c>
      <c r="F289" s="325" t="s">
        <v>2847</v>
      </c>
      <c r="G289" s="325" t="s">
        <v>2848</v>
      </c>
      <c r="H289" s="325" t="s">
        <v>2849</v>
      </c>
      <c r="I289" s="325" t="s">
        <v>2850</v>
      </c>
      <c r="J289" s="327" t="s">
        <v>1557</v>
      </c>
      <c r="K289" s="327">
        <v>884962780923</v>
      </c>
      <c r="L289" s="328">
        <v>33.99</v>
      </c>
      <c r="M289" s="329">
        <v>33.99</v>
      </c>
      <c r="N289" s="328">
        <v>0</v>
      </c>
      <c r="O289" s="329">
        <v>0</v>
      </c>
      <c r="P289" s="330">
        <v>0</v>
      </c>
      <c r="Q289" s="318" t="s">
        <v>2846</v>
      </c>
      <c r="R289" s="331"/>
      <c r="S289" s="318"/>
      <c r="T289" s="325" t="str">
        <f t="shared" ref="T289:U320" si="59">B289</f>
        <v>C9362EE</v>
      </c>
      <c r="U289" s="325" t="str">
        <f t="shared" si="59"/>
        <v>336</v>
      </c>
      <c r="V289" s="325" t="str">
        <f t="shared" si="51"/>
        <v>1N</v>
      </c>
      <c r="W289" s="325" t="str">
        <f t="shared" si="52"/>
        <v>HP 336 originele zwarte inktcartridge</v>
      </c>
      <c r="X289" s="325" t="str">
        <f t="shared" si="53"/>
        <v>HP DeskJet 5440/ D4160/HP OfficeJet 6310,HP Photosmart 257527107850 C3180  C4180 HP PSC 1510/ HP PSC 1510s</v>
      </c>
      <c r="Y289" s="327" t="str">
        <f t="shared" ref="Y289:Z320" si="60">J289</f>
        <v xml:space="preserve"> </v>
      </c>
      <c r="Z289" s="327">
        <f t="shared" si="60"/>
        <v>884962780923</v>
      </c>
      <c r="AA289" s="328">
        <f t="shared" si="55"/>
        <v>33.99</v>
      </c>
      <c r="AB289" s="329">
        <f t="shared" si="56"/>
        <v>33.99</v>
      </c>
      <c r="AC289" s="330">
        <f t="shared" si="57"/>
        <v>0</v>
      </c>
      <c r="AE289" s="267" t="s">
        <v>1248</v>
      </c>
      <c r="AF289" s="267" t="s">
        <v>1248</v>
      </c>
      <c r="AG289" s="332" t="s">
        <v>1566</v>
      </c>
      <c r="AH289" s="267" t="s">
        <v>2715</v>
      </c>
      <c r="AI289" s="267" t="s">
        <v>1248</v>
      </c>
      <c r="AJ289" s="266"/>
      <c r="AK289" s="266"/>
    </row>
    <row r="290" spans="1:37" ht="14.25" customHeight="1">
      <c r="A290" s="326">
        <f t="shared" si="58"/>
        <v>279</v>
      </c>
      <c r="B290" s="325" t="s">
        <v>2851</v>
      </c>
      <c r="C290" s="325" t="s">
        <v>2852</v>
      </c>
      <c r="D290" s="325" t="s">
        <v>2852</v>
      </c>
      <c r="E290" s="325" t="s">
        <v>2694</v>
      </c>
      <c r="F290" s="325" t="s">
        <v>2853</v>
      </c>
      <c r="G290" s="325" t="s">
        <v>2854</v>
      </c>
      <c r="H290" s="325" t="s">
        <v>2855</v>
      </c>
      <c r="I290" s="325" t="s">
        <v>2856</v>
      </c>
      <c r="J290" s="327" t="s">
        <v>1557</v>
      </c>
      <c r="K290" s="327">
        <v>884962780947</v>
      </c>
      <c r="L290" s="328">
        <v>49.99</v>
      </c>
      <c r="M290" s="329">
        <v>49.99</v>
      </c>
      <c r="N290" s="328">
        <v>0</v>
      </c>
      <c r="O290" s="329">
        <v>0</v>
      </c>
      <c r="P290" s="330">
        <v>0</v>
      </c>
      <c r="Q290" s="318" t="s">
        <v>2852</v>
      </c>
      <c r="R290" s="331"/>
      <c r="S290" s="318"/>
      <c r="T290" s="325" t="str">
        <f t="shared" si="59"/>
        <v>C9364EE</v>
      </c>
      <c r="U290" s="325" t="str">
        <f t="shared" si="59"/>
        <v>337</v>
      </c>
      <c r="V290" s="325" t="str">
        <f t="shared" si="51"/>
        <v>1N</v>
      </c>
      <c r="W290" s="325" t="str">
        <f t="shared" si="52"/>
        <v>HP 337 originele zwarte inktcartridge</v>
      </c>
      <c r="X290" s="325" t="str">
        <f t="shared" si="53"/>
        <v>HP DeskJet 5940/6940/6980/ D4160/HP OfficeJet 6310/ K7100,HP Photosmart 2575/8050 C4180  C4190  D5160</v>
      </c>
      <c r="Y290" s="327" t="str">
        <f t="shared" si="60"/>
        <v xml:space="preserve"> </v>
      </c>
      <c r="Z290" s="327">
        <f t="shared" si="60"/>
        <v>884962780947</v>
      </c>
      <c r="AA290" s="328">
        <f t="shared" si="55"/>
        <v>49.99</v>
      </c>
      <c r="AB290" s="329">
        <f t="shared" si="56"/>
        <v>49.99</v>
      </c>
      <c r="AC290" s="330">
        <f t="shared" si="57"/>
        <v>0</v>
      </c>
      <c r="AE290" s="267" t="s">
        <v>1248</v>
      </c>
      <c r="AF290" s="267" t="s">
        <v>1248</v>
      </c>
      <c r="AG290" s="332" t="s">
        <v>1566</v>
      </c>
      <c r="AH290" s="267" t="s">
        <v>2715</v>
      </c>
      <c r="AI290" s="267" t="s">
        <v>1248</v>
      </c>
      <c r="AJ290" s="266"/>
      <c r="AK290" s="266"/>
    </row>
    <row r="291" spans="1:37" ht="14.25" customHeight="1">
      <c r="A291" s="326">
        <f t="shared" si="58"/>
        <v>280</v>
      </c>
      <c r="B291" s="325" t="s">
        <v>2857</v>
      </c>
      <c r="C291" s="325" t="s">
        <v>2858</v>
      </c>
      <c r="D291" s="325" t="s">
        <v>2858</v>
      </c>
      <c r="E291" s="325" t="s">
        <v>2694</v>
      </c>
      <c r="F291" s="325" t="s">
        <v>2859</v>
      </c>
      <c r="G291" s="325" t="s">
        <v>2860</v>
      </c>
      <c r="H291" s="325" t="s">
        <v>2861</v>
      </c>
      <c r="I291" s="325" t="s">
        <v>2862</v>
      </c>
      <c r="J291" s="327" t="s">
        <v>1557</v>
      </c>
      <c r="K291" s="327">
        <v>884962780886</v>
      </c>
      <c r="L291" s="328">
        <v>50.99</v>
      </c>
      <c r="M291" s="329">
        <v>50.99</v>
      </c>
      <c r="N291" s="328">
        <v>0</v>
      </c>
      <c r="O291" s="329">
        <v>0</v>
      </c>
      <c r="P291" s="330">
        <v>0</v>
      </c>
      <c r="Q291" s="318" t="s">
        <v>2858</v>
      </c>
      <c r="R291" s="331"/>
      <c r="S291" s="318"/>
      <c r="T291" s="325" t="str">
        <f t="shared" si="59"/>
        <v>C8765EE</v>
      </c>
      <c r="U291" s="325" t="str">
        <f t="shared" si="59"/>
        <v>338</v>
      </c>
      <c r="V291" s="325" t="str">
        <f t="shared" si="51"/>
        <v>1N</v>
      </c>
      <c r="W291" s="325" t="str">
        <f t="shared" si="52"/>
        <v>HP 338 originele zwarte inktcartridge</v>
      </c>
      <c r="X291" s="325" t="str">
        <f t="shared" si="53"/>
        <v>HP DeskJet 460c/cb/wbt/ 5740/5745/ 6520/6540/6620/6840/9800/9800d,HP OfficeJet 6205/6210/6215/ 7210/7310/7410/ K7100,HP Photosmart 2575/2610/2710/7850/ 8150/8450/ 8750/8750gp/ C3180,HP Photosmart Pro 8350,HP PSC 1510/1510s/1600/1610/2350/2355/2355p/</v>
      </c>
      <c r="Y291" s="327" t="str">
        <f t="shared" si="60"/>
        <v xml:space="preserve"> </v>
      </c>
      <c r="Z291" s="327">
        <f t="shared" si="60"/>
        <v>884962780886</v>
      </c>
      <c r="AA291" s="328">
        <f t="shared" si="55"/>
        <v>50.99</v>
      </c>
      <c r="AB291" s="329">
        <f t="shared" si="56"/>
        <v>50.99</v>
      </c>
      <c r="AC291" s="330">
        <f t="shared" si="57"/>
        <v>0</v>
      </c>
      <c r="AE291" s="267" t="s">
        <v>1578</v>
      </c>
      <c r="AF291" s="267" t="s">
        <v>1248</v>
      </c>
      <c r="AG291" s="332" t="s">
        <v>1566</v>
      </c>
      <c r="AH291" s="267" t="s">
        <v>2715</v>
      </c>
      <c r="AI291" s="267" t="s">
        <v>1248</v>
      </c>
      <c r="AJ291" s="266"/>
    </row>
    <row r="292" spans="1:37" ht="14.25" customHeight="1">
      <c r="A292" s="326">
        <f t="shared" si="58"/>
        <v>281</v>
      </c>
      <c r="B292" s="325" t="s">
        <v>2863</v>
      </c>
      <c r="C292" s="325" t="s">
        <v>2864</v>
      </c>
      <c r="D292" s="325" t="s">
        <v>2864</v>
      </c>
      <c r="E292" s="325" t="s">
        <v>2694</v>
      </c>
      <c r="F292" s="325" t="s">
        <v>2865</v>
      </c>
      <c r="G292" s="325" t="s">
        <v>2866</v>
      </c>
      <c r="H292" s="325" t="s">
        <v>2867</v>
      </c>
      <c r="I292" s="325" t="s">
        <v>2868</v>
      </c>
      <c r="J292" s="327">
        <v>829160798172</v>
      </c>
      <c r="K292" s="327">
        <v>884962780909</v>
      </c>
      <c r="L292" s="328">
        <v>0</v>
      </c>
      <c r="M292" s="329">
        <v>0</v>
      </c>
      <c r="N292" s="328">
        <v>0</v>
      </c>
      <c r="O292" s="329">
        <v>0</v>
      </c>
      <c r="P292" s="330" t="s">
        <v>2271</v>
      </c>
      <c r="Q292" s="318" t="s">
        <v>2864</v>
      </c>
      <c r="R292" s="331"/>
      <c r="S292" s="318"/>
      <c r="T292" s="325" t="str">
        <f t="shared" si="59"/>
        <v>C8767EE</v>
      </c>
      <c r="U292" s="325" t="str">
        <f t="shared" si="59"/>
        <v>339</v>
      </c>
      <c r="V292" s="325" t="str">
        <f t="shared" si="51"/>
        <v>1N</v>
      </c>
      <c r="W292" s="325" t="str">
        <f t="shared" si="52"/>
        <v>HP 339 originele zwarte inktcartridge</v>
      </c>
      <c r="X292" s="325" t="str">
        <f t="shared" si="53"/>
        <v>HP Deskjet 5740/5745/HP Deskjet 5940/HP Deskjet 6520/6540/6540d/6620/6840/9800/9800d/HP Deskjet 6940/HP Deskjet 6980/HP Officejet 6310/6315/HP Officejet K7100/HP Officejet 7210/7310/7410/HP Photosmart 2575/HP Photosmart 2610/HP Photosmart 2710/HP Pho</v>
      </c>
      <c r="Y292" s="327">
        <f t="shared" si="60"/>
        <v>829160798172</v>
      </c>
      <c r="Z292" s="327">
        <f t="shared" si="60"/>
        <v>884962780909</v>
      </c>
      <c r="AA292" s="328">
        <f t="shared" si="55"/>
        <v>0</v>
      </c>
      <c r="AB292" s="329">
        <f t="shared" si="56"/>
        <v>0</v>
      </c>
      <c r="AC292" s="330" t="str">
        <f t="shared" si="57"/>
        <v>n/a</v>
      </c>
      <c r="AE292" s="267" t="s">
        <v>1578</v>
      </c>
      <c r="AF292" s="267" t="s">
        <v>1248</v>
      </c>
      <c r="AG292" s="332" t="s">
        <v>1566</v>
      </c>
      <c r="AH292" s="267" t="s">
        <v>2715</v>
      </c>
      <c r="AI292" s="267" t="s">
        <v>1248</v>
      </c>
      <c r="AJ292" s="266"/>
    </row>
    <row r="293" spans="1:37" ht="14.25" customHeight="1">
      <c r="A293" s="326">
        <f t="shared" si="58"/>
        <v>282</v>
      </c>
      <c r="B293" s="325" t="s">
        <v>2869</v>
      </c>
      <c r="C293" s="325" t="s">
        <v>2870</v>
      </c>
      <c r="D293" s="325" t="s">
        <v>2870</v>
      </c>
      <c r="E293" s="325" t="s">
        <v>2694</v>
      </c>
      <c r="F293" s="325" t="s">
        <v>2871</v>
      </c>
      <c r="G293" s="325" t="s">
        <v>2872</v>
      </c>
      <c r="H293" s="325" t="s">
        <v>2873</v>
      </c>
      <c r="I293" s="325" t="s">
        <v>2874</v>
      </c>
      <c r="J293" s="327" t="s">
        <v>1557</v>
      </c>
      <c r="K293" s="327">
        <v>884962780916</v>
      </c>
      <c r="L293" s="328">
        <v>47.99</v>
      </c>
      <c r="M293" s="329">
        <v>47.99</v>
      </c>
      <c r="N293" s="328">
        <v>0</v>
      </c>
      <c r="O293" s="329">
        <v>0</v>
      </c>
      <c r="P293" s="330">
        <v>0</v>
      </c>
      <c r="Q293" s="318" t="s">
        <v>2870</v>
      </c>
      <c r="R293" s="331"/>
      <c r="S293" s="318"/>
      <c r="T293" s="325" t="str">
        <f t="shared" si="59"/>
        <v>C9361EE</v>
      </c>
      <c r="U293" s="325" t="str">
        <f t="shared" si="59"/>
        <v>342</v>
      </c>
      <c r="V293" s="325" t="str">
        <f t="shared" si="51"/>
        <v>1N</v>
      </c>
      <c r="W293" s="325" t="str">
        <f t="shared" si="52"/>
        <v>HP 342 originele drie-kleuren inktcartridge</v>
      </c>
      <c r="X293" s="325" t="str">
        <f t="shared" si="53"/>
        <v>HP DeskJet 5440/ D4160,HP OfficeJet 6310,HP Photosmart 2575/7850/ C3180 / C4180 / C4190 ,HP PSC 1510/ HP PSC 1510s</v>
      </c>
      <c r="Y293" s="327" t="str">
        <f t="shared" si="60"/>
        <v xml:space="preserve"> </v>
      </c>
      <c r="Z293" s="327">
        <f t="shared" si="60"/>
        <v>884962780916</v>
      </c>
      <c r="AA293" s="328">
        <f t="shared" si="55"/>
        <v>47.99</v>
      </c>
      <c r="AB293" s="329">
        <f t="shared" si="56"/>
        <v>47.99</v>
      </c>
      <c r="AC293" s="330">
        <f t="shared" si="57"/>
        <v>0</v>
      </c>
      <c r="AE293" s="267" t="s">
        <v>1248</v>
      </c>
      <c r="AF293" s="267" t="s">
        <v>1248</v>
      </c>
      <c r="AG293" s="332" t="s">
        <v>1566</v>
      </c>
      <c r="AH293" s="267" t="s">
        <v>2715</v>
      </c>
      <c r="AI293" s="267" t="s">
        <v>1248</v>
      </c>
      <c r="AJ293" s="266"/>
    </row>
    <row r="294" spans="1:37" ht="14.25" customHeight="1">
      <c r="A294" s="326">
        <f t="shared" si="58"/>
        <v>283</v>
      </c>
      <c r="B294" s="325" t="s">
        <v>2875</v>
      </c>
      <c r="C294" s="325" t="s">
        <v>2876</v>
      </c>
      <c r="D294" s="325" t="s">
        <v>2876</v>
      </c>
      <c r="E294" s="325" t="s">
        <v>2694</v>
      </c>
      <c r="F294" s="325" t="s">
        <v>2877</v>
      </c>
      <c r="G294" s="325" t="s">
        <v>2878</v>
      </c>
      <c r="H294" s="325" t="s">
        <v>2879</v>
      </c>
      <c r="I294" s="325" t="s">
        <v>2880</v>
      </c>
      <c r="J294" s="327" t="s">
        <v>1557</v>
      </c>
      <c r="K294" s="327">
        <v>884962780893</v>
      </c>
      <c r="L294" s="328">
        <v>62.99</v>
      </c>
      <c r="M294" s="329">
        <v>62.99</v>
      </c>
      <c r="N294" s="328">
        <v>0</v>
      </c>
      <c r="O294" s="329">
        <v>0</v>
      </c>
      <c r="P294" s="330">
        <v>0</v>
      </c>
      <c r="Q294" s="318" t="s">
        <v>2876</v>
      </c>
      <c r="R294" s="331"/>
      <c r="S294" s="318"/>
      <c r="T294" s="325" t="str">
        <f t="shared" si="59"/>
        <v>C8766EE</v>
      </c>
      <c r="U294" s="325" t="str">
        <f t="shared" si="59"/>
        <v>343</v>
      </c>
      <c r="V294" s="325" t="str">
        <f t="shared" si="51"/>
        <v>1N</v>
      </c>
      <c r="W294" s="325" t="str">
        <f t="shared" si="52"/>
        <v>HP 343 originele drie-kleuren inktcartridge</v>
      </c>
      <c r="X294" s="325" t="str">
        <f t="shared" si="53"/>
        <v>HP Photosmart 325, 375, 2610, 2710, 8150, 8450; HP PSC 2355; HP OfficeJet 6210, 7310, 7410; HP DeskJet 5740, 6520, 6540, 6840</v>
      </c>
      <c r="Y294" s="327" t="str">
        <f t="shared" si="60"/>
        <v xml:space="preserve"> </v>
      </c>
      <c r="Z294" s="327">
        <f t="shared" si="60"/>
        <v>884962780893</v>
      </c>
      <c r="AA294" s="328">
        <f t="shared" si="55"/>
        <v>62.99</v>
      </c>
      <c r="AB294" s="329">
        <f t="shared" si="56"/>
        <v>62.99</v>
      </c>
      <c r="AC294" s="330">
        <f t="shared" si="57"/>
        <v>0</v>
      </c>
      <c r="AE294" s="267" t="s">
        <v>1578</v>
      </c>
      <c r="AF294" s="267" t="s">
        <v>1248</v>
      </c>
      <c r="AG294" s="332" t="s">
        <v>1566</v>
      </c>
      <c r="AH294" s="267" t="s">
        <v>2715</v>
      </c>
      <c r="AI294" s="267" t="s">
        <v>1248</v>
      </c>
      <c r="AJ294" s="266"/>
    </row>
    <row r="295" spans="1:37" ht="14.25" customHeight="1">
      <c r="A295" s="326">
        <f t="shared" si="58"/>
        <v>284</v>
      </c>
      <c r="B295" s="325" t="s">
        <v>2881</v>
      </c>
      <c r="C295" s="325" t="s">
        <v>2882</v>
      </c>
      <c r="D295" s="325" t="s">
        <v>2882</v>
      </c>
      <c r="E295" s="325" t="s">
        <v>2694</v>
      </c>
      <c r="F295" s="325" t="s">
        <v>2883</v>
      </c>
      <c r="G295" s="325" t="s">
        <v>2884</v>
      </c>
      <c r="H295" s="325" t="s">
        <v>2885</v>
      </c>
      <c r="I295" s="325" t="s">
        <v>2886</v>
      </c>
      <c r="J295" s="327" t="s">
        <v>1557</v>
      </c>
      <c r="K295" s="327">
        <v>884962780930</v>
      </c>
      <c r="L295" s="328">
        <v>84.99</v>
      </c>
      <c r="M295" s="329">
        <v>84.99</v>
      </c>
      <c r="N295" s="328">
        <v>0</v>
      </c>
      <c r="O295" s="329">
        <v>0</v>
      </c>
      <c r="P295" s="330">
        <v>0</v>
      </c>
      <c r="Q295" s="318" t="s">
        <v>2882</v>
      </c>
      <c r="R295" s="331"/>
      <c r="S295" s="318"/>
      <c r="T295" s="325" t="str">
        <f t="shared" si="59"/>
        <v>C9363EE</v>
      </c>
      <c r="U295" s="325" t="str">
        <f t="shared" si="59"/>
        <v>344</v>
      </c>
      <c r="V295" s="325" t="str">
        <f t="shared" si="51"/>
        <v>1N</v>
      </c>
      <c r="W295" s="325" t="str">
        <f t="shared" si="52"/>
        <v>HP 344 originele drie-kleuren inktcartridge</v>
      </c>
      <c r="X295" s="325" t="str">
        <f t="shared" si="53"/>
        <v>HP DeskJet 460c/cb/wbt/ 5740/5745/5940/ 6520/6540/6620/6840/6940/6980/9800/9800d/ D4160,HP OfficeJet 6205/6210/6215/ 7210/7310/7410/ K7100,HP Photosmart 2575/2610/2710/ 325/335/375/385/422/428/475/8050/ 8150/8450/ 8750/8750gp/ D5160,HP Photosmart Pro</v>
      </c>
      <c r="Y295" s="327" t="str">
        <f t="shared" si="60"/>
        <v xml:space="preserve"> </v>
      </c>
      <c r="Z295" s="327">
        <f t="shared" si="60"/>
        <v>884962780930</v>
      </c>
      <c r="AA295" s="328">
        <f t="shared" si="55"/>
        <v>84.99</v>
      </c>
      <c r="AB295" s="329">
        <f t="shared" si="56"/>
        <v>84.99</v>
      </c>
      <c r="AC295" s="330">
        <f t="shared" si="57"/>
        <v>0</v>
      </c>
      <c r="AE295" s="267" t="s">
        <v>1578</v>
      </c>
      <c r="AF295" s="267" t="s">
        <v>1248</v>
      </c>
      <c r="AG295" s="332" t="s">
        <v>1566</v>
      </c>
      <c r="AH295" s="267" t="s">
        <v>2715</v>
      </c>
      <c r="AI295" s="267" t="s">
        <v>1248</v>
      </c>
      <c r="AJ295" s="266"/>
    </row>
    <row r="296" spans="1:37" ht="14.25" customHeight="1">
      <c r="A296" s="326">
        <f t="shared" si="58"/>
        <v>285</v>
      </c>
      <c r="B296" s="325" t="s">
        <v>2887</v>
      </c>
      <c r="C296" s="325" t="s">
        <v>2888</v>
      </c>
      <c r="D296" s="325" t="s">
        <v>2888</v>
      </c>
      <c r="E296" s="325" t="s">
        <v>2694</v>
      </c>
      <c r="F296" s="325" t="s">
        <v>2889</v>
      </c>
      <c r="G296" s="325" t="s">
        <v>2890</v>
      </c>
      <c r="H296" s="325" t="s">
        <v>2891</v>
      </c>
      <c r="I296" s="325" t="s">
        <v>2892</v>
      </c>
      <c r="J296" s="327" t="s">
        <v>1557</v>
      </c>
      <c r="K296" s="327">
        <v>884962780954</v>
      </c>
      <c r="L296" s="328">
        <v>30.99</v>
      </c>
      <c r="M296" s="329">
        <v>30.99</v>
      </c>
      <c r="N296" s="328">
        <v>0</v>
      </c>
      <c r="O296" s="329">
        <v>0</v>
      </c>
      <c r="P296" s="330">
        <v>0</v>
      </c>
      <c r="Q296" s="318" t="s">
        <v>2888</v>
      </c>
      <c r="R296" s="331"/>
      <c r="S296" s="318"/>
      <c r="T296" s="325" t="str">
        <f t="shared" si="59"/>
        <v>CB335EE</v>
      </c>
      <c r="U296" s="325" t="str">
        <f t="shared" si="59"/>
        <v>350</v>
      </c>
      <c r="V296" s="325" t="str">
        <f t="shared" si="51"/>
        <v>1N</v>
      </c>
      <c r="W296" s="325" t="str">
        <f t="shared" si="52"/>
        <v>HP 350 originele zwarte inktcartridge</v>
      </c>
      <c r="X296" s="325" t="str">
        <f t="shared" si="53"/>
        <v>HP DeskJet D4260,HP OfficeJet  J5780/85,HP Photosmart C4270/C4280/C4380/ C5280</v>
      </c>
      <c r="Y296" s="327" t="str">
        <f t="shared" si="60"/>
        <v xml:space="preserve"> </v>
      </c>
      <c r="Z296" s="327">
        <f t="shared" si="60"/>
        <v>884962780954</v>
      </c>
      <c r="AA296" s="328">
        <f t="shared" si="55"/>
        <v>30.99</v>
      </c>
      <c r="AB296" s="329">
        <f t="shared" si="56"/>
        <v>30.99</v>
      </c>
      <c r="AC296" s="330">
        <f t="shared" si="57"/>
        <v>0</v>
      </c>
      <c r="AE296" s="267" t="s">
        <v>1248</v>
      </c>
      <c r="AF296" s="267" t="s">
        <v>1248</v>
      </c>
      <c r="AG296" s="332" t="s">
        <v>1566</v>
      </c>
      <c r="AH296" s="267" t="s">
        <v>2715</v>
      </c>
      <c r="AI296" s="267" t="s">
        <v>1248</v>
      </c>
      <c r="AJ296" s="266"/>
      <c r="AK296" s="266"/>
    </row>
    <row r="297" spans="1:37" ht="14.25" customHeight="1">
      <c r="A297" s="326">
        <f t="shared" si="58"/>
        <v>286</v>
      </c>
      <c r="B297" s="325" t="s">
        <v>2893</v>
      </c>
      <c r="C297" s="325" t="s">
        <v>2894</v>
      </c>
      <c r="D297" s="325" t="s">
        <v>2894</v>
      </c>
      <c r="E297" s="325" t="s">
        <v>2694</v>
      </c>
      <c r="F297" s="325" t="s">
        <v>2895</v>
      </c>
      <c r="G297" s="325" t="s">
        <v>2896</v>
      </c>
      <c r="H297" s="325" t="s">
        <v>2897</v>
      </c>
      <c r="I297" s="325" t="s">
        <v>2892</v>
      </c>
      <c r="J297" s="327" t="s">
        <v>1557</v>
      </c>
      <c r="K297" s="327">
        <v>884962780985</v>
      </c>
      <c r="L297" s="328">
        <v>40.99</v>
      </c>
      <c r="M297" s="329">
        <v>40.99</v>
      </c>
      <c r="N297" s="328">
        <v>0</v>
      </c>
      <c r="O297" s="329">
        <v>0</v>
      </c>
      <c r="P297" s="330">
        <v>0</v>
      </c>
      <c r="Q297" s="318" t="s">
        <v>2894</v>
      </c>
      <c r="R297" s="331"/>
      <c r="S297" s="318"/>
      <c r="T297" s="325" t="str">
        <f t="shared" si="59"/>
        <v>CB337EE</v>
      </c>
      <c r="U297" s="325" t="str">
        <f t="shared" si="59"/>
        <v>351</v>
      </c>
      <c r="V297" s="325" t="str">
        <f t="shared" si="51"/>
        <v>1N</v>
      </c>
      <c r="W297" s="325" t="str">
        <f t="shared" si="52"/>
        <v>HP 351 originele drie-kleuren inktcartridge</v>
      </c>
      <c r="X297" s="325" t="str">
        <f t="shared" si="53"/>
        <v>HP DeskJet D4260,HP OfficeJet  J5780/85,HP Photosmart C4270/C4280/C4380/ C5280</v>
      </c>
      <c r="Y297" s="327" t="str">
        <f t="shared" si="60"/>
        <v xml:space="preserve"> </v>
      </c>
      <c r="Z297" s="327">
        <f t="shared" si="60"/>
        <v>884962780985</v>
      </c>
      <c r="AA297" s="328">
        <f t="shared" si="55"/>
        <v>40.99</v>
      </c>
      <c r="AB297" s="329">
        <f t="shared" si="56"/>
        <v>40.99</v>
      </c>
      <c r="AC297" s="330">
        <f t="shared" si="57"/>
        <v>0</v>
      </c>
      <c r="AE297" s="267" t="s">
        <v>1248</v>
      </c>
      <c r="AF297" s="267" t="s">
        <v>1248</v>
      </c>
      <c r="AG297" s="332" t="s">
        <v>1566</v>
      </c>
      <c r="AH297" s="267" t="s">
        <v>2715</v>
      </c>
      <c r="AI297" s="267" t="s">
        <v>1248</v>
      </c>
      <c r="AK297" s="266"/>
    </row>
    <row r="298" spans="1:37" ht="14.25" customHeight="1">
      <c r="A298" s="326">
        <f t="shared" si="58"/>
        <v>287</v>
      </c>
      <c r="B298" s="325" t="s">
        <v>2898</v>
      </c>
      <c r="C298" s="325" t="s">
        <v>2899</v>
      </c>
      <c r="D298" s="325" t="s">
        <v>2899</v>
      </c>
      <c r="E298" s="325" t="s">
        <v>2694</v>
      </c>
      <c r="F298" s="325" t="s">
        <v>2900</v>
      </c>
      <c r="G298" s="325" t="s">
        <v>2901</v>
      </c>
      <c r="H298" s="325" t="s">
        <v>2902</v>
      </c>
      <c r="I298" s="325" t="s">
        <v>2903</v>
      </c>
      <c r="J298" s="327" t="s">
        <v>1557</v>
      </c>
      <c r="K298" s="327">
        <v>884962754467</v>
      </c>
      <c r="L298" s="328">
        <v>18.989999999999998</v>
      </c>
      <c r="M298" s="329">
        <v>18.989999999999998</v>
      </c>
      <c r="N298" s="328">
        <v>0</v>
      </c>
      <c r="O298" s="329">
        <v>0</v>
      </c>
      <c r="P298" s="330">
        <v>0</v>
      </c>
      <c r="Q298" s="318" t="s">
        <v>2899</v>
      </c>
      <c r="R298" s="331"/>
      <c r="S298" s="318"/>
      <c r="T298" s="325" t="str">
        <f t="shared" si="59"/>
        <v>CB316EE</v>
      </c>
      <c r="U298" s="325" t="str">
        <f t="shared" si="59"/>
        <v>364</v>
      </c>
      <c r="V298" s="325" t="str">
        <f t="shared" si="51"/>
        <v>1N</v>
      </c>
      <c r="W298" s="325" t="str">
        <f t="shared" si="52"/>
        <v>HP 364 originele zwarte inktcartridge</v>
      </c>
      <c r="X298" s="325" t="str">
        <f t="shared" si="53"/>
        <v>HP Photosmart C5380, C6380, D5460, B8550; HP Deskjet 3520 e-AIO, HP Deskjet 3520 e-AiO</v>
      </c>
      <c r="Y298" s="327" t="str">
        <f t="shared" si="60"/>
        <v xml:space="preserve"> </v>
      </c>
      <c r="Z298" s="327">
        <f t="shared" si="60"/>
        <v>884962754467</v>
      </c>
      <c r="AA298" s="328">
        <f t="shared" si="55"/>
        <v>18.989999999999998</v>
      </c>
      <c r="AB298" s="329">
        <f t="shared" si="56"/>
        <v>18.989999999999998</v>
      </c>
      <c r="AC298" s="330">
        <f t="shared" si="57"/>
        <v>0</v>
      </c>
      <c r="AE298" s="267" t="s">
        <v>1248</v>
      </c>
      <c r="AF298" s="267" t="s">
        <v>1248</v>
      </c>
      <c r="AG298" s="332" t="s">
        <v>1566</v>
      </c>
      <c r="AH298" s="267" t="s">
        <v>2715</v>
      </c>
      <c r="AI298" s="267" t="s">
        <v>1248</v>
      </c>
      <c r="AK298" s="266"/>
    </row>
    <row r="299" spans="1:37" ht="14.25" customHeight="1">
      <c r="A299" s="326">
        <f t="shared" si="58"/>
        <v>288</v>
      </c>
      <c r="B299" s="325" t="s">
        <v>2904</v>
      </c>
      <c r="C299" s="325" t="s">
        <v>2899</v>
      </c>
      <c r="D299" s="325" t="s">
        <v>2899</v>
      </c>
      <c r="E299" s="325" t="s">
        <v>2694</v>
      </c>
      <c r="F299" s="325" t="s">
        <v>2905</v>
      </c>
      <c r="G299" s="325" t="s">
        <v>2906</v>
      </c>
      <c r="H299" s="325" t="s">
        <v>2907</v>
      </c>
      <c r="I299" s="325" t="s">
        <v>2903</v>
      </c>
      <c r="J299" s="327" t="s">
        <v>1557</v>
      </c>
      <c r="K299" s="327">
        <v>884962754474</v>
      </c>
      <c r="L299" s="328">
        <v>17.989999999999998</v>
      </c>
      <c r="M299" s="329">
        <v>17.989999999999998</v>
      </c>
      <c r="N299" s="328">
        <v>0</v>
      </c>
      <c r="O299" s="329">
        <v>0</v>
      </c>
      <c r="P299" s="330">
        <v>0</v>
      </c>
      <c r="Q299" s="318" t="s">
        <v>2899</v>
      </c>
      <c r="R299" s="331"/>
      <c r="S299" s="318"/>
      <c r="T299" s="325" t="str">
        <f t="shared" si="59"/>
        <v>CB317EE</v>
      </c>
      <c r="U299" s="325" t="str">
        <f t="shared" si="59"/>
        <v>364</v>
      </c>
      <c r="V299" s="325" t="str">
        <f t="shared" si="51"/>
        <v>1N</v>
      </c>
      <c r="W299" s="325" t="str">
        <f t="shared" si="52"/>
        <v>HP 364 originele fotoinktcartridge</v>
      </c>
      <c r="X299" s="325" t="str">
        <f t="shared" si="53"/>
        <v>HP Photosmart C5380, C6380, D5460, B8550; HP Deskjet 3520 e-AIO, HP Deskjet 3520 e-AiO</v>
      </c>
      <c r="Y299" s="327" t="str">
        <f t="shared" si="60"/>
        <v xml:space="preserve"> </v>
      </c>
      <c r="Z299" s="327">
        <f t="shared" si="60"/>
        <v>884962754474</v>
      </c>
      <c r="AA299" s="328">
        <f t="shared" si="55"/>
        <v>17.989999999999998</v>
      </c>
      <c r="AB299" s="329">
        <f t="shared" si="56"/>
        <v>17.989999999999998</v>
      </c>
      <c r="AC299" s="330">
        <f t="shared" si="57"/>
        <v>0</v>
      </c>
      <c r="AE299" s="267" t="s">
        <v>1248</v>
      </c>
      <c r="AF299" s="267" t="s">
        <v>1248</v>
      </c>
      <c r="AG299" s="332" t="s">
        <v>1566</v>
      </c>
      <c r="AH299" s="267" t="s">
        <v>2715</v>
      </c>
      <c r="AI299" s="267" t="s">
        <v>1248</v>
      </c>
      <c r="AJ299" s="258"/>
      <c r="AK299" s="266"/>
    </row>
    <row r="300" spans="1:37" ht="14.25" customHeight="1">
      <c r="A300" s="326">
        <f t="shared" si="58"/>
        <v>289</v>
      </c>
      <c r="B300" s="325" t="s">
        <v>2908</v>
      </c>
      <c r="C300" s="325" t="s">
        <v>2899</v>
      </c>
      <c r="D300" s="325" t="s">
        <v>2899</v>
      </c>
      <c r="E300" s="325" t="s">
        <v>2694</v>
      </c>
      <c r="F300" s="325" t="s">
        <v>2909</v>
      </c>
      <c r="G300" s="325" t="s">
        <v>2910</v>
      </c>
      <c r="H300" s="325" t="s">
        <v>2911</v>
      </c>
      <c r="I300" s="325" t="s">
        <v>2903</v>
      </c>
      <c r="J300" s="327" t="s">
        <v>1557</v>
      </c>
      <c r="K300" s="327">
        <v>884962754481</v>
      </c>
      <c r="L300" s="328">
        <v>16.989999999999998</v>
      </c>
      <c r="M300" s="329">
        <v>16.989999999999998</v>
      </c>
      <c r="N300" s="328">
        <v>0</v>
      </c>
      <c r="O300" s="329">
        <v>0</v>
      </c>
      <c r="P300" s="330">
        <v>0</v>
      </c>
      <c r="Q300" s="318" t="s">
        <v>2899</v>
      </c>
      <c r="R300" s="331"/>
      <c r="S300" s="318"/>
      <c r="T300" s="325" t="str">
        <f t="shared" si="59"/>
        <v>CB318EE</v>
      </c>
      <c r="U300" s="325" t="str">
        <f t="shared" si="59"/>
        <v>364</v>
      </c>
      <c r="V300" s="325" t="str">
        <f t="shared" si="51"/>
        <v>1N</v>
      </c>
      <c r="W300" s="325" t="str">
        <f t="shared" si="52"/>
        <v>HP 364 originele cyaan inktcartridge</v>
      </c>
      <c r="X300" s="325" t="str">
        <f t="shared" si="53"/>
        <v>HP Photosmart C5380, C6380, D5460, B8550; HP Deskjet 3520 e-AIO, HP Deskjet 3520 e-AiO</v>
      </c>
      <c r="Y300" s="327" t="str">
        <f t="shared" si="60"/>
        <v xml:space="preserve"> </v>
      </c>
      <c r="Z300" s="327">
        <f t="shared" si="60"/>
        <v>884962754481</v>
      </c>
      <c r="AA300" s="328">
        <f t="shared" si="55"/>
        <v>16.989999999999998</v>
      </c>
      <c r="AB300" s="329">
        <f t="shared" si="56"/>
        <v>16.989999999999998</v>
      </c>
      <c r="AC300" s="330">
        <f t="shared" si="57"/>
        <v>0</v>
      </c>
      <c r="AE300" s="267" t="s">
        <v>1248</v>
      </c>
      <c r="AF300" s="267" t="s">
        <v>1248</v>
      </c>
      <c r="AG300" s="332" t="s">
        <v>1566</v>
      </c>
      <c r="AH300" s="267" t="s">
        <v>2715</v>
      </c>
      <c r="AI300" s="267" t="s">
        <v>1248</v>
      </c>
      <c r="AJ300" s="266"/>
      <c r="AK300" s="266"/>
    </row>
    <row r="301" spans="1:37" ht="14.25" customHeight="1">
      <c r="A301" s="326">
        <f t="shared" si="58"/>
        <v>290</v>
      </c>
      <c r="B301" s="325" t="s">
        <v>2912</v>
      </c>
      <c r="C301" s="325" t="s">
        <v>2899</v>
      </c>
      <c r="D301" s="325" t="s">
        <v>2899</v>
      </c>
      <c r="E301" s="325" t="s">
        <v>2694</v>
      </c>
      <c r="F301" s="325" t="s">
        <v>2913</v>
      </c>
      <c r="G301" s="325" t="s">
        <v>2914</v>
      </c>
      <c r="H301" s="325" t="s">
        <v>2915</v>
      </c>
      <c r="I301" s="325" t="s">
        <v>2903</v>
      </c>
      <c r="J301" s="327" t="s">
        <v>1557</v>
      </c>
      <c r="K301" s="327">
        <v>884962754498</v>
      </c>
      <c r="L301" s="328">
        <v>16.989999999999998</v>
      </c>
      <c r="M301" s="329">
        <v>16.989999999999998</v>
      </c>
      <c r="N301" s="328">
        <v>0</v>
      </c>
      <c r="O301" s="329">
        <v>0</v>
      </c>
      <c r="P301" s="330">
        <v>0</v>
      </c>
      <c r="Q301" s="318" t="s">
        <v>2899</v>
      </c>
      <c r="R301" s="331"/>
      <c r="S301" s="318"/>
      <c r="T301" s="325" t="str">
        <f t="shared" si="59"/>
        <v>CB319EE</v>
      </c>
      <c r="U301" s="325" t="str">
        <f t="shared" si="59"/>
        <v>364</v>
      </c>
      <c r="V301" s="325" t="str">
        <f t="shared" si="51"/>
        <v>1N</v>
      </c>
      <c r="W301" s="325" t="str">
        <f t="shared" si="52"/>
        <v>HP 364 originele magenta inktcartridge</v>
      </c>
      <c r="X301" s="325" t="str">
        <f t="shared" si="53"/>
        <v>HP Photosmart C5380, C6380, D5460, B8550; HP Deskjet 3520 e-AIO, HP Deskjet 3520 e-AiO</v>
      </c>
      <c r="Y301" s="327" t="str">
        <f t="shared" si="60"/>
        <v xml:space="preserve"> </v>
      </c>
      <c r="Z301" s="327">
        <f t="shared" si="60"/>
        <v>884962754498</v>
      </c>
      <c r="AA301" s="328">
        <f t="shared" si="55"/>
        <v>16.989999999999998</v>
      </c>
      <c r="AB301" s="329">
        <f t="shared" si="56"/>
        <v>16.989999999999998</v>
      </c>
      <c r="AC301" s="330">
        <f t="shared" si="57"/>
        <v>0</v>
      </c>
      <c r="AE301" s="267" t="s">
        <v>1248</v>
      </c>
      <c r="AF301" s="267" t="s">
        <v>1248</v>
      </c>
      <c r="AG301" s="332" t="s">
        <v>1566</v>
      </c>
      <c r="AH301" s="267" t="s">
        <v>2715</v>
      </c>
      <c r="AI301" s="267" t="s">
        <v>1248</v>
      </c>
      <c r="AJ301" s="266"/>
      <c r="AK301" s="266"/>
    </row>
    <row r="302" spans="1:37" ht="14.25" customHeight="1">
      <c r="A302" s="326">
        <f t="shared" si="58"/>
        <v>291</v>
      </c>
      <c r="B302" s="325" t="s">
        <v>2916</v>
      </c>
      <c r="C302" s="325" t="s">
        <v>2899</v>
      </c>
      <c r="D302" s="325" t="s">
        <v>2899</v>
      </c>
      <c r="E302" s="325" t="s">
        <v>2694</v>
      </c>
      <c r="F302" s="325" t="s">
        <v>2917</v>
      </c>
      <c r="G302" s="325" t="s">
        <v>2918</v>
      </c>
      <c r="H302" s="325" t="s">
        <v>2919</v>
      </c>
      <c r="I302" s="325" t="s">
        <v>2903</v>
      </c>
      <c r="J302" s="327" t="s">
        <v>1557</v>
      </c>
      <c r="K302" s="327">
        <v>884962754504</v>
      </c>
      <c r="L302" s="328">
        <v>16.989999999999998</v>
      </c>
      <c r="M302" s="329">
        <v>16.989999999999998</v>
      </c>
      <c r="N302" s="328">
        <v>0</v>
      </c>
      <c r="O302" s="329">
        <v>0</v>
      </c>
      <c r="P302" s="330">
        <v>0</v>
      </c>
      <c r="Q302" s="318" t="s">
        <v>2899</v>
      </c>
      <c r="R302" s="331"/>
      <c r="S302" s="318"/>
      <c r="T302" s="325" t="str">
        <f t="shared" si="59"/>
        <v>CB320EE</v>
      </c>
      <c r="U302" s="325" t="str">
        <f t="shared" si="59"/>
        <v>364</v>
      </c>
      <c r="V302" s="325" t="str">
        <f t="shared" si="51"/>
        <v>1N</v>
      </c>
      <c r="W302" s="325" t="str">
        <f t="shared" si="52"/>
        <v>HP 364 originele gele inktcartridge</v>
      </c>
      <c r="X302" s="325" t="str">
        <f t="shared" si="53"/>
        <v>HP Photosmart C5380, C6380, D5460, B8550; HP Deskjet 3520 e-AIO, HP Deskjet 3520 e-AiO</v>
      </c>
      <c r="Y302" s="327" t="str">
        <f t="shared" si="60"/>
        <v xml:space="preserve"> </v>
      </c>
      <c r="Z302" s="327">
        <f t="shared" si="60"/>
        <v>884962754504</v>
      </c>
      <c r="AA302" s="328">
        <f t="shared" si="55"/>
        <v>16.989999999999998</v>
      </c>
      <c r="AB302" s="329">
        <f t="shared" si="56"/>
        <v>16.989999999999998</v>
      </c>
      <c r="AC302" s="330">
        <f t="shared" si="57"/>
        <v>0</v>
      </c>
      <c r="AE302" s="267" t="s">
        <v>1248</v>
      </c>
      <c r="AF302" s="267" t="s">
        <v>1248</v>
      </c>
      <c r="AG302" s="332" t="s">
        <v>1566</v>
      </c>
      <c r="AH302" s="267" t="s">
        <v>2715</v>
      </c>
      <c r="AI302" s="267" t="s">
        <v>1248</v>
      </c>
      <c r="AK302" s="266"/>
    </row>
    <row r="303" spans="1:37" ht="14.25" customHeight="1">
      <c r="A303" s="326">
        <f t="shared" si="58"/>
        <v>292</v>
      </c>
      <c r="B303" s="325" t="s">
        <v>2920</v>
      </c>
      <c r="C303" s="325" t="s">
        <v>2899</v>
      </c>
      <c r="D303" s="325" t="s">
        <v>2899</v>
      </c>
      <c r="E303" s="325" t="s">
        <v>2694</v>
      </c>
      <c r="F303" s="325" t="s">
        <v>2921</v>
      </c>
      <c r="G303" s="325" t="s">
        <v>2922</v>
      </c>
      <c r="H303" s="325" t="s">
        <v>2923</v>
      </c>
      <c r="I303" s="325" t="s">
        <v>2924</v>
      </c>
      <c r="J303" s="327">
        <v>889894508904</v>
      </c>
      <c r="K303" s="327" t="s">
        <v>1520</v>
      </c>
      <c r="L303" s="328">
        <v>64.989999999999995</v>
      </c>
      <c r="M303" s="329">
        <v>64.989999999999995</v>
      </c>
      <c r="N303" s="328">
        <v>0</v>
      </c>
      <c r="O303" s="329">
        <v>0</v>
      </c>
      <c r="P303" s="330">
        <v>0</v>
      </c>
      <c r="Q303" s="318" t="s">
        <v>2899</v>
      </c>
      <c r="R303" s="331"/>
      <c r="S303" s="318"/>
      <c r="T303" s="325" t="str">
        <f t="shared" si="59"/>
        <v>N9J73AE</v>
      </c>
      <c r="U303" s="325" t="str">
        <f t="shared" si="59"/>
        <v>364</v>
      </c>
      <c r="V303" s="325" t="str">
        <f t="shared" si="51"/>
        <v>1N</v>
      </c>
      <c r="W303" s="325" t="str">
        <f t="shared" si="52"/>
        <v>HP 364 originele zwart/cyaan/magenta/gele inktcartridges, 4-pack</v>
      </c>
      <c r="X303" s="325" t="str">
        <f t="shared" si="53"/>
        <v>HP Deskjet 3070A, 3520 e-AiO
HP Photosmart eAIO 
5510/5515/6510/ 7510/5520/6520/7520
B8550/C53244/C5380/C63244/C6380/D5460/ B010a/B109a, B109d/f 
HP Photosmart Wireless B109n, B110a/c/e
B209a/c, B210a/c
C309n/g, C310a, C309a, C410b
HP Officejet 4620,</v>
      </c>
      <c r="Y303" s="327">
        <f t="shared" si="60"/>
        <v>889894508904</v>
      </c>
      <c r="Z303" s="327" t="str">
        <f t="shared" si="60"/>
        <v/>
      </c>
      <c r="AA303" s="328">
        <f t="shared" si="55"/>
        <v>64.989999999999995</v>
      </c>
      <c r="AB303" s="329">
        <f t="shared" si="56"/>
        <v>64.989999999999995</v>
      </c>
      <c r="AC303" s="330">
        <f t="shared" si="57"/>
        <v>0</v>
      </c>
      <c r="AE303" s="267" t="s">
        <v>1248</v>
      </c>
      <c r="AF303" s="267" t="s">
        <v>1248</v>
      </c>
      <c r="AG303" s="332" t="s">
        <v>1566</v>
      </c>
      <c r="AH303" s="267" t="s">
        <v>2715</v>
      </c>
      <c r="AI303" s="267" t="s">
        <v>1248</v>
      </c>
      <c r="AK303" s="266"/>
    </row>
    <row r="304" spans="1:37" ht="14.25" customHeight="1">
      <c r="A304" s="326">
        <f t="shared" si="58"/>
        <v>293</v>
      </c>
      <c r="B304" s="325" t="s">
        <v>2925</v>
      </c>
      <c r="C304" s="325" t="s">
        <v>2926</v>
      </c>
      <c r="D304" s="325" t="s">
        <v>2899</v>
      </c>
      <c r="E304" s="325" t="s">
        <v>2694</v>
      </c>
      <c r="F304" s="325" t="s">
        <v>2927</v>
      </c>
      <c r="G304" s="325" t="s">
        <v>2928</v>
      </c>
      <c r="H304" s="325" t="s">
        <v>2929</v>
      </c>
      <c r="I304" s="325" t="s">
        <v>2930</v>
      </c>
      <c r="J304" s="327" t="s">
        <v>1557</v>
      </c>
      <c r="K304" s="327">
        <v>885631873700</v>
      </c>
      <c r="L304" s="328">
        <v>31.99</v>
      </c>
      <c r="M304" s="329">
        <v>31.99</v>
      </c>
      <c r="N304" s="328">
        <v>0</v>
      </c>
      <c r="O304" s="329">
        <v>0</v>
      </c>
      <c r="P304" s="330">
        <v>0</v>
      </c>
      <c r="Q304" s="318" t="s">
        <v>2926</v>
      </c>
      <c r="R304" s="331"/>
      <c r="S304" s="318"/>
      <c r="T304" s="325" t="str">
        <f t="shared" si="59"/>
        <v>CN684EE</v>
      </c>
      <c r="U304" s="325" t="str">
        <f t="shared" si="59"/>
        <v>364XL</v>
      </c>
      <c r="V304" s="325" t="str">
        <f t="shared" si="51"/>
        <v>1N</v>
      </c>
      <c r="W304" s="325" t="str">
        <f t="shared" si="52"/>
        <v>HP 364XL originele high-capacity zwarte inktcartridge</v>
      </c>
      <c r="X304" s="325" t="str">
        <f t="shared" si="53"/>
        <v>HP Photosmart C5380, C6380, D5460, B8550</v>
      </c>
      <c r="Y304" s="327" t="str">
        <f t="shared" si="60"/>
        <v xml:space="preserve"> </v>
      </c>
      <c r="Z304" s="327">
        <f t="shared" si="60"/>
        <v>885631873700</v>
      </c>
      <c r="AA304" s="328">
        <f t="shared" si="55"/>
        <v>31.99</v>
      </c>
      <c r="AB304" s="329">
        <f t="shared" si="56"/>
        <v>31.99</v>
      </c>
      <c r="AC304" s="330">
        <f t="shared" si="57"/>
        <v>0</v>
      </c>
      <c r="AE304" s="267" t="s">
        <v>1248</v>
      </c>
      <c r="AF304" s="267" t="s">
        <v>1248</v>
      </c>
      <c r="AG304" s="332" t="s">
        <v>1566</v>
      </c>
      <c r="AH304" s="267" t="s">
        <v>2715</v>
      </c>
      <c r="AI304" s="267" t="s">
        <v>1248</v>
      </c>
      <c r="AJ304" s="258"/>
      <c r="AK304" s="266"/>
    </row>
    <row r="305" spans="1:37" ht="14.25" customHeight="1">
      <c r="A305" s="326">
        <f t="shared" si="58"/>
        <v>294</v>
      </c>
      <c r="B305" s="325" t="s">
        <v>2931</v>
      </c>
      <c r="C305" s="325" t="s">
        <v>2932</v>
      </c>
      <c r="D305" s="325" t="s">
        <v>2932</v>
      </c>
      <c r="E305" s="325" t="s">
        <v>2694</v>
      </c>
      <c r="F305" s="325" t="s">
        <v>2933</v>
      </c>
      <c r="G305" s="325" t="s">
        <v>2934</v>
      </c>
      <c r="H305" s="325" t="s">
        <v>2935</v>
      </c>
      <c r="I305" s="325" t="s">
        <v>2936</v>
      </c>
      <c r="J305" s="327">
        <v>88698200292</v>
      </c>
      <c r="K305" s="327">
        <v>884962772683</v>
      </c>
      <c r="L305" s="328">
        <v>78.989999999999995</v>
      </c>
      <c r="M305" s="329">
        <v>78.989999999999995</v>
      </c>
      <c r="N305" s="328">
        <v>0</v>
      </c>
      <c r="O305" s="329">
        <v>0</v>
      </c>
      <c r="P305" s="330">
        <v>0</v>
      </c>
      <c r="Q305" s="318" t="s">
        <v>2932</v>
      </c>
      <c r="R305" s="331"/>
      <c r="S305" s="318"/>
      <c r="T305" s="325" t="str">
        <f t="shared" si="59"/>
        <v>51645AE</v>
      </c>
      <c r="U305" s="325" t="str">
        <f t="shared" si="59"/>
        <v>45</v>
      </c>
      <c r="V305" s="325" t="str">
        <f t="shared" si="51"/>
        <v>1N</v>
      </c>
      <c r="W305" s="325" t="str">
        <f t="shared" si="52"/>
        <v>HP 45 grote originele zwarte inktcartridge</v>
      </c>
      <c r="X305" s="325" t="str">
        <f t="shared" si="53"/>
        <v>HP Color Copier 290,HP DeskJet 1100c/ 1120c/1125c/ 1180c/1220c/1220c/ps/1280/ 1600c/cm/ 6122/6127/ 710c/720c/722c/815c/ 820cxi/850c/870cxi/ 880c/890c/895cxi/ 9300 series/ 930c/cm /950c/959c/ 960c/970cxi/980cxi/990cxi/cm /995c,HP Fax 1220,HP OfficeJet</v>
      </c>
      <c r="Y305" s="327">
        <f t="shared" si="60"/>
        <v>88698200292</v>
      </c>
      <c r="Z305" s="327">
        <f t="shared" si="60"/>
        <v>884962772683</v>
      </c>
      <c r="AA305" s="328">
        <f t="shared" si="55"/>
        <v>78.989999999999995</v>
      </c>
      <c r="AB305" s="329">
        <f t="shared" si="56"/>
        <v>78.989999999999995</v>
      </c>
      <c r="AC305" s="330">
        <f t="shared" si="57"/>
        <v>0</v>
      </c>
      <c r="AE305" s="267" t="s">
        <v>1248</v>
      </c>
      <c r="AF305" s="267" t="s">
        <v>1248</v>
      </c>
      <c r="AG305" s="332" t="s">
        <v>1566</v>
      </c>
      <c r="AH305" s="267" t="s">
        <v>1579</v>
      </c>
      <c r="AI305" s="267" t="s">
        <v>1248</v>
      </c>
      <c r="AJ305" s="266"/>
      <c r="AK305" s="266"/>
    </row>
    <row r="306" spans="1:37" ht="14.25" customHeight="1">
      <c r="A306" s="326">
        <f t="shared" si="58"/>
        <v>295</v>
      </c>
      <c r="B306" s="325" t="s">
        <v>2937</v>
      </c>
      <c r="C306" s="325" t="s">
        <v>2938</v>
      </c>
      <c r="D306" s="325" t="s">
        <v>2938</v>
      </c>
      <c r="E306" s="325" t="s">
        <v>2694</v>
      </c>
      <c r="F306" s="325" t="s">
        <v>2939</v>
      </c>
      <c r="G306" s="325" t="s">
        <v>2940</v>
      </c>
      <c r="H306" s="325" t="s">
        <v>2941</v>
      </c>
      <c r="I306" s="325" t="s">
        <v>2942</v>
      </c>
      <c r="J306" s="327" t="s">
        <v>1557</v>
      </c>
      <c r="K306" s="327" t="s">
        <v>1520</v>
      </c>
      <c r="L306" s="328">
        <v>5.99</v>
      </c>
      <c r="M306" s="329">
        <v>5.99</v>
      </c>
      <c r="N306" s="328">
        <v>0</v>
      </c>
      <c r="O306" s="329">
        <v>0</v>
      </c>
      <c r="P306" s="330">
        <v>0</v>
      </c>
      <c r="Q306" s="318" t="s">
        <v>2938</v>
      </c>
      <c r="R306" s="331"/>
      <c r="S306" s="318"/>
      <c r="T306" s="325" t="str">
        <f t="shared" si="59"/>
        <v>6ZD21AE</v>
      </c>
      <c r="U306" s="325" t="str">
        <f t="shared" si="59"/>
        <v>47</v>
      </c>
      <c r="V306" s="325" t="str">
        <f t="shared" si="51"/>
        <v>1N</v>
      </c>
      <c r="W306" s="325" t="str">
        <f t="shared" si="52"/>
        <v>HP 47 originele zwarte cartridge</v>
      </c>
      <c r="X306" s="325" t="str">
        <f t="shared" si="53"/>
        <v>DeskJet 4828</v>
      </c>
      <c r="Y306" s="327" t="str">
        <f t="shared" si="60"/>
        <v xml:space="preserve"> </v>
      </c>
      <c r="Z306" s="327" t="str">
        <f t="shared" si="60"/>
        <v/>
      </c>
      <c r="AA306" s="328">
        <f t="shared" si="55"/>
        <v>5.99</v>
      </c>
      <c r="AB306" s="329">
        <f t="shared" si="56"/>
        <v>5.99</v>
      </c>
      <c r="AC306" s="330">
        <f t="shared" si="57"/>
        <v>0</v>
      </c>
      <c r="AE306" s="267" t="s">
        <v>1248</v>
      </c>
      <c r="AF306" s="267" t="s">
        <v>1248</v>
      </c>
      <c r="AG306" s="332" t="s">
        <v>1566</v>
      </c>
      <c r="AH306" s="267" t="s">
        <v>1579</v>
      </c>
      <c r="AI306" s="267" t="s">
        <v>1248</v>
      </c>
      <c r="AJ306" s="258"/>
      <c r="AK306" s="266"/>
    </row>
    <row r="307" spans="1:37" ht="14.25" customHeight="1">
      <c r="A307" s="326">
        <f t="shared" si="58"/>
        <v>296</v>
      </c>
      <c r="B307" s="325" t="s">
        <v>2943</v>
      </c>
      <c r="C307" s="325" t="s">
        <v>2938</v>
      </c>
      <c r="D307" s="325" t="s">
        <v>2938</v>
      </c>
      <c r="E307" s="325" t="s">
        <v>2694</v>
      </c>
      <c r="F307" s="325" t="s">
        <v>2944</v>
      </c>
      <c r="G307" s="325" t="s">
        <v>2945</v>
      </c>
      <c r="H307" s="325" t="s">
        <v>2946</v>
      </c>
      <c r="I307" s="325" t="s">
        <v>2942</v>
      </c>
      <c r="J307" s="327" t="s">
        <v>1557</v>
      </c>
      <c r="K307" s="327" t="s">
        <v>1520</v>
      </c>
      <c r="L307" s="328">
        <v>4.99</v>
      </c>
      <c r="M307" s="329">
        <v>4.99</v>
      </c>
      <c r="N307" s="328">
        <v>0</v>
      </c>
      <c r="O307" s="329">
        <v>0</v>
      </c>
      <c r="P307" s="330">
        <v>0</v>
      </c>
      <c r="Q307" s="318" t="s">
        <v>2938</v>
      </c>
      <c r="R307" s="331"/>
      <c r="S307" s="318"/>
      <c r="T307" s="325" t="str">
        <f t="shared" si="59"/>
        <v>6ZD61AE</v>
      </c>
      <c r="U307" s="325" t="str">
        <f t="shared" si="59"/>
        <v>47</v>
      </c>
      <c r="V307" s="325" t="str">
        <f t="shared" si="51"/>
        <v>1N</v>
      </c>
      <c r="W307" s="325" t="str">
        <f t="shared" si="52"/>
        <v>HP 47 originele drie-kleuren cartridge</v>
      </c>
      <c r="X307" s="325" t="str">
        <f t="shared" si="53"/>
        <v>DeskJet 4828</v>
      </c>
      <c r="Y307" s="327" t="str">
        <f t="shared" si="60"/>
        <v xml:space="preserve"> </v>
      </c>
      <c r="Z307" s="327" t="str">
        <f t="shared" si="60"/>
        <v/>
      </c>
      <c r="AA307" s="328">
        <f t="shared" si="55"/>
        <v>4.99</v>
      </c>
      <c r="AB307" s="329">
        <f t="shared" si="56"/>
        <v>4.99</v>
      </c>
      <c r="AC307" s="330">
        <f t="shared" si="57"/>
        <v>0</v>
      </c>
      <c r="AE307" s="267" t="s">
        <v>1248</v>
      </c>
      <c r="AF307" s="267" t="s">
        <v>1248</v>
      </c>
      <c r="AG307" s="332" t="s">
        <v>1566</v>
      </c>
      <c r="AH307" s="267" t="s">
        <v>1579</v>
      </c>
      <c r="AI307" s="267" t="s">
        <v>1248</v>
      </c>
      <c r="AJ307" s="266"/>
      <c r="AK307" s="266"/>
    </row>
    <row r="308" spans="1:37" ht="14.25" customHeight="1">
      <c r="A308" s="326">
        <f t="shared" si="58"/>
        <v>297</v>
      </c>
      <c r="B308" s="325" t="s">
        <v>2947</v>
      </c>
      <c r="C308" s="325" t="s">
        <v>2948</v>
      </c>
      <c r="D308" s="325" t="s">
        <v>2948</v>
      </c>
      <c r="E308" s="325" t="s">
        <v>2694</v>
      </c>
      <c r="F308" s="325" t="s">
        <v>2949</v>
      </c>
      <c r="G308" s="325" t="s">
        <v>2950</v>
      </c>
      <c r="H308" s="325" t="s">
        <v>2951</v>
      </c>
      <c r="I308" s="325" t="s">
        <v>2952</v>
      </c>
      <c r="J308" s="327" t="s">
        <v>1557</v>
      </c>
      <c r="K308" s="327">
        <v>884962834251</v>
      </c>
      <c r="L308" s="328">
        <v>51.99</v>
      </c>
      <c r="M308" s="329">
        <v>51.99</v>
      </c>
      <c r="N308" s="328">
        <v>0</v>
      </c>
      <c r="O308" s="329">
        <v>0</v>
      </c>
      <c r="P308" s="330">
        <v>0</v>
      </c>
      <c r="Q308" s="318" t="s">
        <v>2948</v>
      </c>
      <c r="R308" s="331"/>
      <c r="S308" s="318"/>
      <c r="T308" s="325" t="str">
        <f t="shared" si="59"/>
        <v>C6656AE</v>
      </c>
      <c r="U308" s="325" t="str">
        <f t="shared" si="59"/>
        <v>56</v>
      </c>
      <c r="V308" s="325" t="str">
        <f t="shared" si="51"/>
        <v>1N</v>
      </c>
      <c r="W308" s="325" t="str">
        <f t="shared" si="52"/>
        <v>HP 56 originele zwarte inktcartridge</v>
      </c>
      <c r="X308" s="325" t="str">
        <f t="shared" si="53"/>
        <v>HP DeskJet 450ci/cbi/wbt 5145/5150/5151/5550/5552/ 5650/5652/5655/5850/ 9650/9670/9680/gp,HP Digital Copier 410,HP OfficeJet 4105/4110/4212/4215/4219/4252/4255/6110/5505/5510/5515/5605/5610/5615/J5520,HP Photosmart 7150/7260/7345/7350/7450/7459/7550/</v>
      </c>
      <c r="Y308" s="327" t="str">
        <f t="shared" si="60"/>
        <v xml:space="preserve"> </v>
      </c>
      <c r="Z308" s="327">
        <f t="shared" si="60"/>
        <v>884962834251</v>
      </c>
      <c r="AA308" s="328">
        <f t="shared" si="55"/>
        <v>51.99</v>
      </c>
      <c r="AB308" s="329">
        <f t="shared" si="56"/>
        <v>51.99</v>
      </c>
      <c r="AC308" s="330">
        <f t="shared" si="57"/>
        <v>0</v>
      </c>
      <c r="AE308" s="267" t="s">
        <v>1248</v>
      </c>
      <c r="AF308" s="267" t="s">
        <v>1248</v>
      </c>
      <c r="AG308" s="332" t="s">
        <v>1566</v>
      </c>
      <c r="AH308" s="267" t="s">
        <v>1579</v>
      </c>
      <c r="AI308" s="267" t="s">
        <v>1248</v>
      </c>
      <c r="AJ308" s="266"/>
      <c r="AK308" s="266"/>
    </row>
    <row r="309" spans="1:37" ht="14.25" customHeight="1">
      <c r="A309" s="326">
        <f t="shared" si="58"/>
        <v>298</v>
      </c>
      <c r="B309" s="325" t="s">
        <v>2953</v>
      </c>
      <c r="C309" s="325" t="s">
        <v>2954</v>
      </c>
      <c r="D309" s="325" t="s">
        <v>2954</v>
      </c>
      <c r="E309" s="325" t="s">
        <v>2694</v>
      </c>
      <c r="F309" s="325" t="s">
        <v>2955</v>
      </c>
      <c r="G309" s="325" t="s">
        <v>2956</v>
      </c>
      <c r="H309" s="325" t="s">
        <v>2957</v>
      </c>
      <c r="I309" s="325" t="s">
        <v>2958</v>
      </c>
      <c r="J309" s="327" t="s">
        <v>1557</v>
      </c>
      <c r="K309" s="327">
        <v>884962834275</v>
      </c>
      <c r="L309" s="328">
        <v>83.99</v>
      </c>
      <c r="M309" s="329">
        <v>83.99</v>
      </c>
      <c r="N309" s="328">
        <v>0</v>
      </c>
      <c r="O309" s="329">
        <v>0</v>
      </c>
      <c r="P309" s="330">
        <v>0</v>
      </c>
      <c r="Q309" s="318" t="s">
        <v>2954</v>
      </c>
      <c r="R309" s="331"/>
      <c r="S309" s="318"/>
      <c r="T309" s="325" t="str">
        <f t="shared" si="59"/>
        <v>C6657AE</v>
      </c>
      <c r="U309" s="325" t="str">
        <f t="shared" si="59"/>
        <v>57</v>
      </c>
      <c r="V309" s="325" t="str">
        <f t="shared" si="51"/>
        <v>1N</v>
      </c>
      <c r="W309" s="325" t="str">
        <f t="shared" si="52"/>
        <v>HP 57 originele drie-kleuren inktcartridge</v>
      </c>
      <c r="X309" s="325" t="str">
        <f t="shared" si="53"/>
        <v>HP DeskJet 450ci/cbi/wbt/ 5145/5150/5151/5550/5552/ 5650/5652/5655/5850/ 9650/9670/9680/9680gp/ F4172/ F4180/ F4190,HP Digital Copier 410,HP OfficeJet 4105/4110/4212/4215/4219/4252/4255/6110/5505/5510/5515,HP Photosmart 100/130/230/ 145/245/ 7150/726</v>
      </c>
      <c r="Y309" s="327" t="str">
        <f t="shared" si="60"/>
        <v xml:space="preserve"> </v>
      </c>
      <c r="Z309" s="327">
        <f t="shared" si="60"/>
        <v>884962834275</v>
      </c>
      <c r="AA309" s="328">
        <f t="shared" si="55"/>
        <v>83.99</v>
      </c>
      <c r="AB309" s="329">
        <f t="shared" si="56"/>
        <v>83.99</v>
      </c>
      <c r="AC309" s="330">
        <f t="shared" si="57"/>
        <v>0</v>
      </c>
      <c r="AE309" s="267" t="s">
        <v>1248</v>
      </c>
      <c r="AF309" s="267" t="s">
        <v>1248</v>
      </c>
      <c r="AG309" s="332" t="s">
        <v>1566</v>
      </c>
      <c r="AH309" s="267" t="s">
        <v>1579</v>
      </c>
      <c r="AI309" s="267" t="s">
        <v>1248</v>
      </c>
      <c r="AJ309" s="258"/>
      <c r="AK309" s="266"/>
    </row>
    <row r="310" spans="1:37" ht="14.25" customHeight="1">
      <c r="A310" s="326">
        <f t="shared" si="58"/>
        <v>299</v>
      </c>
      <c r="B310" s="325" t="s">
        <v>2959</v>
      </c>
      <c r="C310" s="325" t="s">
        <v>2960</v>
      </c>
      <c r="D310" s="325" t="s">
        <v>2960</v>
      </c>
      <c r="E310" s="325" t="s">
        <v>2694</v>
      </c>
      <c r="F310" s="325" t="s">
        <v>2961</v>
      </c>
      <c r="G310" s="325" t="s">
        <v>2962</v>
      </c>
      <c r="H310" s="325" t="s">
        <v>2963</v>
      </c>
      <c r="I310" s="325" t="s">
        <v>2964</v>
      </c>
      <c r="J310" s="327" t="s">
        <v>1557</v>
      </c>
      <c r="K310" s="327">
        <v>888182461938</v>
      </c>
      <c r="L310" s="328">
        <v>23.99</v>
      </c>
      <c r="M310" s="329">
        <v>23.99</v>
      </c>
      <c r="N310" s="328">
        <v>0</v>
      </c>
      <c r="O310" s="329">
        <v>0</v>
      </c>
      <c r="P310" s="330">
        <v>0</v>
      </c>
      <c r="Q310" s="318" t="s">
        <v>2960</v>
      </c>
      <c r="R310" s="331"/>
      <c r="S310" s="318"/>
      <c r="T310" s="325" t="str">
        <f t="shared" si="59"/>
        <v>C2P04AE</v>
      </c>
      <c r="U310" s="325" t="str">
        <f t="shared" si="59"/>
        <v>62</v>
      </c>
      <c r="V310" s="325" t="str">
        <f t="shared" si="51"/>
        <v>1N</v>
      </c>
      <c r="W310" s="325" t="str">
        <f t="shared" si="52"/>
        <v>HP 62 originele zwarte inktcartridge</v>
      </c>
      <c r="X310" s="325" t="str">
        <f t="shared" si="53"/>
        <v>HP Officejet Mobile 250, HP ENVY 5640 e-AiO, HP Officejet 5740 e-AiO,HP ENVY 7640 e-AiO</v>
      </c>
      <c r="Y310" s="327" t="str">
        <f t="shared" si="60"/>
        <v xml:space="preserve"> </v>
      </c>
      <c r="Z310" s="327">
        <f t="shared" si="60"/>
        <v>888182461938</v>
      </c>
      <c r="AA310" s="328">
        <f t="shared" si="55"/>
        <v>23.99</v>
      </c>
      <c r="AB310" s="329">
        <f t="shared" si="56"/>
        <v>23.99</v>
      </c>
      <c r="AC310" s="330">
        <f t="shared" si="57"/>
        <v>0</v>
      </c>
      <c r="AE310" s="267" t="s">
        <v>1248</v>
      </c>
      <c r="AF310" s="267" t="s">
        <v>1248</v>
      </c>
      <c r="AG310" s="332" t="s">
        <v>1566</v>
      </c>
      <c r="AH310" s="267" t="s">
        <v>2965</v>
      </c>
      <c r="AI310" s="267" t="s">
        <v>1248</v>
      </c>
      <c r="AJ310" s="258"/>
      <c r="AK310" s="266"/>
    </row>
    <row r="311" spans="1:37" ht="14.25" customHeight="1">
      <c r="A311" s="326">
        <f t="shared" si="58"/>
        <v>300</v>
      </c>
      <c r="B311" s="325" t="s">
        <v>2966</v>
      </c>
      <c r="C311" s="325" t="s">
        <v>2960</v>
      </c>
      <c r="D311" s="325" t="s">
        <v>2960</v>
      </c>
      <c r="E311" s="325" t="s">
        <v>2694</v>
      </c>
      <c r="F311" s="325" t="s">
        <v>2967</v>
      </c>
      <c r="G311" s="325" t="s">
        <v>2968</v>
      </c>
      <c r="H311" s="325" t="s">
        <v>2969</v>
      </c>
      <c r="I311" s="325" t="s">
        <v>2964</v>
      </c>
      <c r="J311" s="327" t="s">
        <v>1557</v>
      </c>
      <c r="K311" s="327">
        <v>888182461976</v>
      </c>
      <c r="L311" s="328">
        <v>29.99</v>
      </c>
      <c r="M311" s="329">
        <v>29.99</v>
      </c>
      <c r="N311" s="328">
        <v>0</v>
      </c>
      <c r="O311" s="329">
        <v>0</v>
      </c>
      <c r="P311" s="330">
        <v>0</v>
      </c>
      <c r="Q311" s="318" t="s">
        <v>2960</v>
      </c>
      <c r="R311" s="331"/>
      <c r="S311" s="318"/>
      <c r="T311" s="325" t="str">
        <f t="shared" si="59"/>
        <v>C2P06AE</v>
      </c>
      <c r="U311" s="325" t="str">
        <f t="shared" si="59"/>
        <v>62</v>
      </c>
      <c r="V311" s="325" t="str">
        <f t="shared" si="51"/>
        <v>1N</v>
      </c>
      <c r="W311" s="325" t="str">
        <f t="shared" si="52"/>
        <v>HP 62 originele drie-kleuren inktcartridge</v>
      </c>
      <c r="X311" s="325" t="str">
        <f t="shared" si="53"/>
        <v>HP Officejet Mobile 250, HP ENVY 5640 e-AiO, HP Officejet 5740 e-AiO,HP ENVY 7640 e-AiO</v>
      </c>
      <c r="Y311" s="327" t="str">
        <f t="shared" si="60"/>
        <v xml:space="preserve"> </v>
      </c>
      <c r="Z311" s="327">
        <f t="shared" si="60"/>
        <v>888182461976</v>
      </c>
      <c r="AA311" s="328">
        <f t="shared" si="55"/>
        <v>29.99</v>
      </c>
      <c r="AB311" s="329">
        <f t="shared" si="56"/>
        <v>29.99</v>
      </c>
      <c r="AC311" s="330">
        <f t="shared" si="57"/>
        <v>0</v>
      </c>
      <c r="AE311" s="267" t="s">
        <v>1248</v>
      </c>
      <c r="AF311" s="267" t="s">
        <v>1248</v>
      </c>
      <c r="AG311" s="332" t="s">
        <v>1566</v>
      </c>
      <c r="AH311" s="267" t="s">
        <v>2965</v>
      </c>
      <c r="AI311" s="267" t="s">
        <v>1248</v>
      </c>
      <c r="AJ311" s="266"/>
      <c r="AK311" s="266"/>
    </row>
    <row r="312" spans="1:37" ht="14.25" customHeight="1">
      <c r="A312" s="326">
        <f t="shared" si="58"/>
        <v>301</v>
      </c>
      <c r="B312" s="325" t="s">
        <v>2970</v>
      </c>
      <c r="C312" s="325" t="s">
        <v>2960</v>
      </c>
      <c r="D312" s="325" t="s">
        <v>2960</v>
      </c>
      <c r="E312" s="325" t="s">
        <v>2694</v>
      </c>
      <c r="F312" s="325" t="s">
        <v>2971</v>
      </c>
      <c r="G312" s="325" t="s">
        <v>2972</v>
      </c>
      <c r="H312" s="325" t="s">
        <v>2973</v>
      </c>
      <c r="I312" s="325" t="s">
        <v>2964</v>
      </c>
      <c r="J312" s="327">
        <v>889894508881</v>
      </c>
      <c r="K312" s="327">
        <v>889894419385</v>
      </c>
      <c r="L312" s="328">
        <v>49.99</v>
      </c>
      <c r="M312" s="329">
        <v>49.99</v>
      </c>
      <c r="N312" s="328">
        <v>0</v>
      </c>
      <c r="O312" s="329">
        <v>0</v>
      </c>
      <c r="P312" s="330">
        <v>0</v>
      </c>
      <c r="Q312" s="318" t="s">
        <v>2960</v>
      </c>
      <c r="R312" s="331"/>
      <c r="S312" s="318"/>
      <c r="T312" s="325" t="str">
        <f t="shared" si="59"/>
        <v>N9J71AE</v>
      </c>
      <c r="U312" s="325" t="str">
        <f t="shared" si="59"/>
        <v>62</v>
      </c>
      <c r="V312" s="325" t="str">
        <f t="shared" si="51"/>
        <v>1N</v>
      </c>
      <c r="W312" s="325" t="str">
        <f t="shared" si="52"/>
        <v>HP 62 originele zwarte/drie-kleuren inktcartridges, 2-pack</v>
      </c>
      <c r="X312" s="325" t="str">
        <f t="shared" si="53"/>
        <v>HP Officejet Mobile 250, HP ENVY 5640 e-AiO, HP Officejet 5740 e-AiO,HP ENVY 7640 e-AiO</v>
      </c>
      <c r="Y312" s="327">
        <f t="shared" si="60"/>
        <v>889894508881</v>
      </c>
      <c r="Z312" s="327">
        <f t="shared" si="60"/>
        <v>889894419385</v>
      </c>
      <c r="AA312" s="328">
        <f t="shared" si="55"/>
        <v>49.99</v>
      </c>
      <c r="AB312" s="329">
        <f t="shared" si="56"/>
        <v>49.99</v>
      </c>
      <c r="AC312" s="330">
        <f t="shared" si="57"/>
        <v>0</v>
      </c>
      <c r="AE312" s="267" t="s">
        <v>1248</v>
      </c>
      <c r="AF312" s="267" t="s">
        <v>1248</v>
      </c>
      <c r="AG312" s="332" t="s">
        <v>1566</v>
      </c>
      <c r="AH312" s="267" t="s">
        <v>2965</v>
      </c>
      <c r="AI312" s="267" t="s">
        <v>1248</v>
      </c>
      <c r="AK312" s="266"/>
    </row>
    <row r="313" spans="1:37" ht="14.25" customHeight="1">
      <c r="A313" s="326">
        <f t="shared" si="58"/>
        <v>302</v>
      </c>
      <c r="B313" s="325" t="s">
        <v>2974</v>
      </c>
      <c r="C313" s="325" t="s">
        <v>2975</v>
      </c>
      <c r="D313" s="325" t="s">
        <v>2960</v>
      </c>
      <c r="E313" s="325" t="s">
        <v>2694</v>
      </c>
      <c r="F313" s="325" t="s">
        <v>2976</v>
      </c>
      <c r="G313" s="325" t="s">
        <v>2977</v>
      </c>
      <c r="H313" s="325" t="s">
        <v>2978</v>
      </c>
      <c r="I313" s="325" t="s">
        <v>2964</v>
      </c>
      <c r="J313" s="327" t="s">
        <v>1557</v>
      </c>
      <c r="K313" s="327">
        <v>888182461952</v>
      </c>
      <c r="L313" s="328">
        <v>52.99</v>
      </c>
      <c r="M313" s="329">
        <v>52.99</v>
      </c>
      <c r="N313" s="328">
        <v>0</v>
      </c>
      <c r="O313" s="329">
        <v>0</v>
      </c>
      <c r="P313" s="330">
        <v>0</v>
      </c>
      <c r="Q313" s="318" t="s">
        <v>2975</v>
      </c>
      <c r="R313" s="331"/>
      <c r="S313" s="318"/>
      <c r="T313" s="325" t="str">
        <f t="shared" si="59"/>
        <v>C2P05AE</v>
      </c>
      <c r="U313" s="325" t="str">
        <f t="shared" si="59"/>
        <v>62XL</v>
      </c>
      <c r="V313" s="325" t="str">
        <f t="shared" si="51"/>
        <v>1N</v>
      </c>
      <c r="W313" s="325" t="str">
        <f t="shared" si="52"/>
        <v>HP 62XL originele high-capacity zwarte inktcartridge</v>
      </c>
      <c r="X313" s="325" t="str">
        <f t="shared" si="53"/>
        <v>HP Officejet Mobile 250, HP ENVY 5640 e-AiO, HP Officejet 5740 e-AiO,HP ENVY 7640 e-AiO</v>
      </c>
      <c r="Y313" s="327" t="str">
        <f t="shared" si="60"/>
        <v xml:space="preserve"> </v>
      </c>
      <c r="Z313" s="327">
        <f t="shared" si="60"/>
        <v>888182461952</v>
      </c>
      <c r="AA313" s="328">
        <f t="shared" si="55"/>
        <v>52.99</v>
      </c>
      <c r="AB313" s="329">
        <f t="shared" si="56"/>
        <v>52.99</v>
      </c>
      <c r="AC313" s="330">
        <f t="shared" si="57"/>
        <v>0</v>
      </c>
      <c r="AE313" s="267" t="s">
        <v>1248</v>
      </c>
      <c r="AF313" s="267" t="s">
        <v>1248</v>
      </c>
      <c r="AG313" s="332" t="s">
        <v>1566</v>
      </c>
      <c r="AH313" s="267" t="s">
        <v>2965</v>
      </c>
      <c r="AI313" s="267" t="s">
        <v>1248</v>
      </c>
      <c r="AK313" s="266"/>
    </row>
    <row r="314" spans="1:37" ht="14.25" customHeight="1">
      <c r="A314" s="326">
        <f t="shared" si="58"/>
        <v>303</v>
      </c>
      <c r="B314" s="325" t="s">
        <v>2979</v>
      </c>
      <c r="C314" s="325" t="s">
        <v>2975</v>
      </c>
      <c r="D314" s="325" t="s">
        <v>2960</v>
      </c>
      <c r="E314" s="325" t="s">
        <v>2694</v>
      </c>
      <c r="F314" s="325" t="s">
        <v>2980</v>
      </c>
      <c r="G314" s="325" t="s">
        <v>2981</v>
      </c>
      <c r="H314" s="325" t="s">
        <v>2982</v>
      </c>
      <c r="I314" s="325" t="s">
        <v>2964</v>
      </c>
      <c r="J314" s="327" t="s">
        <v>1557</v>
      </c>
      <c r="K314" s="327">
        <v>888182461990</v>
      </c>
      <c r="L314" s="328">
        <v>57.99</v>
      </c>
      <c r="M314" s="329">
        <v>57.99</v>
      </c>
      <c r="N314" s="328">
        <v>0</v>
      </c>
      <c r="O314" s="329">
        <v>0</v>
      </c>
      <c r="P314" s="330">
        <v>0</v>
      </c>
      <c r="Q314" s="318" t="s">
        <v>2975</v>
      </c>
      <c r="R314" s="331"/>
      <c r="S314" s="318"/>
      <c r="T314" s="325" t="str">
        <f t="shared" si="59"/>
        <v>C2P07AE</v>
      </c>
      <c r="U314" s="325" t="str">
        <f t="shared" si="59"/>
        <v>62XL</v>
      </c>
      <c r="V314" s="325" t="str">
        <f t="shared" si="51"/>
        <v>1N</v>
      </c>
      <c r="W314" s="325" t="str">
        <f t="shared" si="52"/>
        <v>HP 62XL originele high-capacity drie-kleuren inktcartridge</v>
      </c>
      <c r="X314" s="325" t="str">
        <f t="shared" si="53"/>
        <v>HP Officejet Mobile 250, HP ENVY 5640 e-AiO, HP Officejet 5740 e-AiO,HP ENVY 7640 e-AiO</v>
      </c>
      <c r="Y314" s="327" t="str">
        <f t="shared" si="60"/>
        <v xml:space="preserve"> </v>
      </c>
      <c r="Z314" s="327">
        <f t="shared" si="60"/>
        <v>888182461990</v>
      </c>
      <c r="AA314" s="328">
        <f t="shared" si="55"/>
        <v>57.99</v>
      </c>
      <c r="AB314" s="329">
        <f t="shared" si="56"/>
        <v>57.99</v>
      </c>
      <c r="AC314" s="330">
        <f t="shared" si="57"/>
        <v>0</v>
      </c>
      <c r="AE314" s="332" t="s">
        <v>1248</v>
      </c>
      <c r="AF314" s="332" t="s">
        <v>1248</v>
      </c>
      <c r="AG314" s="332" t="s">
        <v>1566</v>
      </c>
      <c r="AH314" s="332" t="s">
        <v>2965</v>
      </c>
      <c r="AI314" s="267" t="s">
        <v>1248</v>
      </c>
      <c r="AJ314" s="332"/>
      <c r="AK314" s="266"/>
    </row>
    <row r="315" spans="1:37" ht="14.25" customHeight="1">
      <c r="A315" s="326">
        <f t="shared" si="58"/>
        <v>304</v>
      </c>
      <c r="B315" s="325" t="s">
        <v>2983</v>
      </c>
      <c r="C315" s="325" t="s">
        <v>2529</v>
      </c>
      <c r="D315" s="325" t="s">
        <v>2529</v>
      </c>
      <c r="E315" s="325" t="s">
        <v>2694</v>
      </c>
      <c r="F315" s="325" t="s">
        <v>2984</v>
      </c>
      <c r="G315" s="325" t="s">
        <v>2984</v>
      </c>
      <c r="H315" s="325" t="s">
        <v>2985</v>
      </c>
      <c r="I315" s="325" t="s">
        <v>2986</v>
      </c>
      <c r="J315" s="327" t="s">
        <v>1557</v>
      </c>
      <c r="K315" s="327">
        <v>889296160809</v>
      </c>
      <c r="L315" s="328">
        <v>25.99</v>
      </c>
      <c r="M315" s="329">
        <v>25.99</v>
      </c>
      <c r="N315" s="328">
        <v>0</v>
      </c>
      <c r="O315" s="329">
        <v>0</v>
      </c>
      <c r="P315" s="330">
        <v>0</v>
      </c>
      <c r="Q315" s="318" t="s">
        <v>2529</v>
      </c>
      <c r="R315" s="331"/>
      <c r="S315" s="318"/>
      <c r="T315" s="325" t="str">
        <f t="shared" si="59"/>
        <v>C2P10AE</v>
      </c>
      <c r="U315" s="325" t="str">
        <f t="shared" si="59"/>
        <v>651</v>
      </c>
      <c r="V315" s="325" t="str">
        <f t="shared" si="51"/>
        <v>1N</v>
      </c>
      <c r="W315" s="325" t="str">
        <f t="shared" si="52"/>
        <v>HP 651 Black Original Ink Advantage Cartridge</v>
      </c>
      <c r="X315" s="325" t="str">
        <f t="shared" si="53"/>
        <v>HP DeskJet IA 5575,
HP DeskJet IA 5645</v>
      </c>
      <c r="Y315" s="327" t="str">
        <f t="shared" si="60"/>
        <v xml:space="preserve"> </v>
      </c>
      <c r="Z315" s="327">
        <f t="shared" si="60"/>
        <v>889296160809</v>
      </c>
      <c r="AA315" s="328">
        <f t="shared" si="55"/>
        <v>25.99</v>
      </c>
      <c r="AB315" s="329">
        <f t="shared" si="56"/>
        <v>25.99</v>
      </c>
      <c r="AC315" s="330">
        <f t="shared" si="57"/>
        <v>0</v>
      </c>
      <c r="AE315" s="267" t="s">
        <v>1248</v>
      </c>
      <c r="AF315" s="267" t="s">
        <v>1248</v>
      </c>
      <c r="AG315" s="332" t="s">
        <v>1566</v>
      </c>
      <c r="AH315" s="267" t="s">
        <v>2987</v>
      </c>
      <c r="AI315" s="267" t="s">
        <v>1248</v>
      </c>
      <c r="AJ315" s="266"/>
      <c r="AK315" s="266"/>
    </row>
    <row r="316" spans="1:37" ht="14.25" customHeight="1">
      <c r="A316" s="326">
        <f t="shared" si="58"/>
        <v>305</v>
      </c>
      <c r="B316" s="325" t="s">
        <v>2988</v>
      </c>
      <c r="C316" s="325" t="s">
        <v>2529</v>
      </c>
      <c r="D316" s="325" t="s">
        <v>2529</v>
      </c>
      <c r="E316" s="325" t="s">
        <v>2694</v>
      </c>
      <c r="F316" s="325" t="s">
        <v>2989</v>
      </c>
      <c r="G316" s="325" t="s">
        <v>2989</v>
      </c>
      <c r="H316" s="325" t="s">
        <v>2990</v>
      </c>
      <c r="I316" s="325" t="s">
        <v>2986</v>
      </c>
      <c r="J316" s="327" t="s">
        <v>1557</v>
      </c>
      <c r="K316" s="327">
        <v>889296160847</v>
      </c>
      <c r="L316" s="328">
        <v>22.99</v>
      </c>
      <c r="M316" s="329">
        <v>22.99</v>
      </c>
      <c r="N316" s="328">
        <v>0</v>
      </c>
      <c r="O316" s="329">
        <v>0</v>
      </c>
      <c r="P316" s="330">
        <v>0</v>
      </c>
      <c r="Q316" s="318" t="s">
        <v>2529</v>
      </c>
      <c r="R316" s="331"/>
      <c r="S316" s="318"/>
      <c r="T316" s="325" t="str">
        <f t="shared" si="59"/>
        <v>C2P11AE</v>
      </c>
      <c r="U316" s="325" t="str">
        <f t="shared" si="59"/>
        <v>651</v>
      </c>
      <c r="V316" s="325" t="str">
        <f t="shared" si="51"/>
        <v>1N</v>
      </c>
      <c r="W316" s="325" t="str">
        <f t="shared" si="52"/>
        <v>HP 651 Tri-color Original Ink Advantage Cartridge</v>
      </c>
      <c r="X316" s="325" t="str">
        <f t="shared" si="53"/>
        <v>HP DeskJet IA 5575,
HP DeskJet IA 5645</v>
      </c>
      <c r="Y316" s="327" t="str">
        <f t="shared" si="60"/>
        <v xml:space="preserve"> </v>
      </c>
      <c r="Z316" s="327">
        <f t="shared" si="60"/>
        <v>889296160847</v>
      </c>
      <c r="AA316" s="328">
        <f t="shared" si="55"/>
        <v>22.99</v>
      </c>
      <c r="AB316" s="329">
        <f t="shared" si="56"/>
        <v>22.99</v>
      </c>
      <c r="AC316" s="330">
        <f t="shared" si="57"/>
        <v>0</v>
      </c>
      <c r="AE316" s="267" t="s">
        <v>1248</v>
      </c>
      <c r="AF316" s="267" t="s">
        <v>1248</v>
      </c>
      <c r="AG316" s="332" t="s">
        <v>1566</v>
      </c>
      <c r="AH316" s="267" t="s">
        <v>2987</v>
      </c>
      <c r="AI316" s="267" t="s">
        <v>1248</v>
      </c>
      <c r="AK316" s="266"/>
    </row>
    <row r="317" spans="1:37" ht="14.25" customHeight="1">
      <c r="A317" s="326">
        <f t="shared" si="58"/>
        <v>306</v>
      </c>
      <c r="B317" s="325" t="s">
        <v>2991</v>
      </c>
      <c r="C317" s="325" t="s">
        <v>1914</v>
      </c>
      <c r="D317" s="325" t="s">
        <v>1914</v>
      </c>
      <c r="E317" s="325" t="s">
        <v>2694</v>
      </c>
      <c r="F317" s="325" t="s">
        <v>2992</v>
      </c>
      <c r="G317" s="325" t="s">
        <v>2992</v>
      </c>
      <c r="H317" s="325" t="s">
        <v>2993</v>
      </c>
      <c r="I317" s="325" t="s">
        <v>2994</v>
      </c>
      <c r="J317" s="327" t="s">
        <v>1557</v>
      </c>
      <c r="K317" s="327">
        <v>193905429455</v>
      </c>
      <c r="L317" s="328">
        <v>14.99</v>
      </c>
      <c r="M317" s="329">
        <v>14.99</v>
      </c>
      <c r="N317" s="328">
        <v>0</v>
      </c>
      <c r="O317" s="329">
        <v>0</v>
      </c>
      <c r="P317" s="330">
        <v>0</v>
      </c>
      <c r="Q317" s="318" t="s">
        <v>1914</v>
      </c>
      <c r="R317" s="331"/>
      <c r="S317" s="318"/>
      <c r="T317" s="325" t="str">
        <f t="shared" si="59"/>
        <v>3YM74AE</v>
      </c>
      <c r="U317" s="325" t="str">
        <f t="shared" si="59"/>
        <v>653</v>
      </c>
      <c r="V317" s="325" t="str">
        <f t="shared" si="51"/>
        <v>1N</v>
      </c>
      <c r="W317" s="325" t="str">
        <f t="shared" si="52"/>
        <v>HP 653 Tri-color Original Ink Advantage Cartridge</v>
      </c>
      <c r="X317" s="325" t="str">
        <f t="shared" si="53"/>
        <v>DeskJet Plus Ink Advantage 6000, DeskJet Plus Ink Advantage 6400</v>
      </c>
      <c r="Y317" s="327" t="str">
        <f t="shared" si="60"/>
        <v xml:space="preserve"> </v>
      </c>
      <c r="Z317" s="327">
        <f t="shared" si="60"/>
        <v>193905429455</v>
      </c>
      <c r="AA317" s="328">
        <f t="shared" si="55"/>
        <v>14.99</v>
      </c>
      <c r="AB317" s="329">
        <f t="shared" si="56"/>
        <v>14.99</v>
      </c>
      <c r="AC317" s="330">
        <f t="shared" si="57"/>
        <v>0</v>
      </c>
      <c r="AE317" s="267" t="s">
        <v>1248</v>
      </c>
      <c r="AF317" s="267" t="s">
        <v>1248</v>
      </c>
      <c r="AG317" s="332" t="s">
        <v>1566</v>
      </c>
      <c r="AH317" s="267" t="s">
        <v>1579</v>
      </c>
      <c r="AI317" s="267" t="s">
        <v>1248</v>
      </c>
      <c r="AK317" s="266"/>
    </row>
    <row r="318" spans="1:37" ht="14.25" customHeight="1">
      <c r="A318" s="326">
        <f t="shared" si="58"/>
        <v>307</v>
      </c>
      <c r="B318" s="325" t="s">
        <v>2995</v>
      </c>
      <c r="C318" s="325" t="s">
        <v>1914</v>
      </c>
      <c r="D318" s="325" t="s">
        <v>1914</v>
      </c>
      <c r="E318" s="325" t="s">
        <v>2694</v>
      </c>
      <c r="F318" s="325" t="s">
        <v>2996</v>
      </c>
      <c r="G318" s="325" t="s">
        <v>2996</v>
      </c>
      <c r="H318" s="325" t="s">
        <v>2997</v>
      </c>
      <c r="I318" s="325" t="s">
        <v>2994</v>
      </c>
      <c r="J318" s="327" t="s">
        <v>1557</v>
      </c>
      <c r="K318" s="327">
        <v>193905429486</v>
      </c>
      <c r="L318" s="328">
        <v>17.989999999999998</v>
      </c>
      <c r="M318" s="329">
        <v>17.989999999999998</v>
      </c>
      <c r="N318" s="328">
        <v>0</v>
      </c>
      <c r="O318" s="329">
        <v>0</v>
      </c>
      <c r="P318" s="330">
        <v>0</v>
      </c>
      <c r="Q318" s="318" t="s">
        <v>1914</v>
      </c>
      <c r="R318" s="331"/>
      <c r="S318" s="318"/>
      <c r="T318" s="325" t="str">
        <f t="shared" si="59"/>
        <v>3YM75AE</v>
      </c>
      <c r="U318" s="325" t="str">
        <f t="shared" si="59"/>
        <v>653</v>
      </c>
      <c r="V318" s="325" t="str">
        <f t="shared" si="51"/>
        <v>1N</v>
      </c>
      <c r="W318" s="325" t="str">
        <f t="shared" si="52"/>
        <v>HP 653 Black Original Ink Advantage Cartridge</v>
      </c>
      <c r="X318" s="325" t="str">
        <f t="shared" si="53"/>
        <v>DeskJet Plus Ink Advantage 6000, DeskJet Plus Ink Advantage 6400</v>
      </c>
      <c r="Y318" s="327" t="str">
        <f t="shared" si="60"/>
        <v xml:space="preserve"> </v>
      </c>
      <c r="Z318" s="327">
        <f t="shared" si="60"/>
        <v>193905429486</v>
      </c>
      <c r="AA318" s="328">
        <f t="shared" si="55"/>
        <v>17.989999999999998</v>
      </c>
      <c r="AB318" s="329">
        <f t="shared" si="56"/>
        <v>17.989999999999998</v>
      </c>
      <c r="AC318" s="330">
        <f t="shared" si="57"/>
        <v>0</v>
      </c>
      <c r="AE318" s="267" t="s">
        <v>1248</v>
      </c>
      <c r="AF318" s="267" t="s">
        <v>1248</v>
      </c>
      <c r="AG318" s="332" t="s">
        <v>1566</v>
      </c>
      <c r="AH318" s="267" t="s">
        <v>1579</v>
      </c>
      <c r="AI318" s="267" t="s">
        <v>1248</v>
      </c>
    </row>
    <row r="319" spans="1:37" ht="14.25" customHeight="1">
      <c r="A319" s="326">
        <f t="shared" si="58"/>
        <v>308</v>
      </c>
      <c r="B319" s="333" t="s">
        <v>2998</v>
      </c>
      <c r="C319" s="325" t="s">
        <v>2999</v>
      </c>
      <c r="D319" s="325" t="s">
        <v>2999</v>
      </c>
      <c r="E319" s="325" t="s">
        <v>2694</v>
      </c>
      <c r="F319" s="325" t="s">
        <v>3000</v>
      </c>
      <c r="G319" s="325" t="s">
        <v>3001</v>
      </c>
      <c r="H319" s="325" t="s">
        <v>3002</v>
      </c>
      <c r="I319" s="325" t="s">
        <v>3003</v>
      </c>
      <c r="J319" s="327">
        <v>195122352271</v>
      </c>
      <c r="K319" s="327">
        <v>195122352288</v>
      </c>
      <c r="L319" s="328">
        <v>62.99</v>
      </c>
      <c r="M319" s="329">
        <v>62.99</v>
      </c>
      <c r="N319" s="328">
        <v>0</v>
      </c>
      <c r="O319" s="329">
        <v>0</v>
      </c>
      <c r="P319" s="330">
        <v>0</v>
      </c>
      <c r="Q319" s="318" t="s">
        <v>2999</v>
      </c>
      <c r="R319" s="331"/>
      <c r="S319" s="318"/>
      <c r="T319" s="325" t="str">
        <f t="shared" si="59"/>
        <v>6ZC73AE</v>
      </c>
      <c r="U319" s="325" t="str">
        <f t="shared" si="59"/>
        <v>903</v>
      </c>
      <c r="V319" s="325" t="str">
        <f t="shared" si="51"/>
        <v>1N</v>
      </c>
      <c r="W319" s="325" t="str">
        <f t="shared" si="52"/>
        <v>HP 903 4-pack originele inktcartridges, cyaan/magenta/geel</v>
      </c>
      <c r="X319" s="325" t="str">
        <f t="shared" si="53"/>
        <v>OfficeJet / OfficeJet Pro 6900</v>
      </c>
      <c r="Y319" s="327">
        <f t="shared" si="60"/>
        <v>195122352271</v>
      </c>
      <c r="Z319" s="327">
        <f t="shared" si="60"/>
        <v>195122352288</v>
      </c>
      <c r="AA319" s="328">
        <f t="shared" si="55"/>
        <v>62.99</v>
      </c>
      <c r="AB319" s="329">
        <f t="shared" si="56"/>
        <v>62.99</v>
      </c>
      <c r="AC319" s="330">
        <f t="shared" si="57"/>
        <v>0</v>
      </c>
      <c r="AE319" s="267" t="s">
        <v>1248</v>
      </c>
      <c r="AF319" s="267" t="s">
        <v>1248</v>
      </c>
      <c r="AG319" s="332" t="s">
        <v>1566</v>
      </c>
      <c r="AH319" s="267" t="s">
        <v>2715</v>
      </c>
      <c r="AI319" s="267" t="s">
        <v>1248</v>
      </c>
      <c r="AJ319" s="258"/>
    </row>
    <row r="320" spans="1:37" ht="14.25" customHeight="1">
      <c r="A320" s="326">
        <f t="shared" si="58"/>
        <v>309</v>
      </c>
      <c r="B320" s="333" t="s">
        <v>3004</v>
      </c>
      <c r="C320" s="325" t="s">
        <v>2999</v>
      </c>
      <c r="D320" s="325" t="s">
        <v>2999</v>
      </c>
      <c r="E320" s="325" t="s">
        <v>2694</v>
      </c>
      <c r="F320" s="325" t="s">
        <v>3005</v>
      </c>
      <c r="G320" s="325" t="s">
        <v>3006</v>
      </c>
      <c r="H320" s="325" t="s">
        <v>3007</v>
      </c>
      <c r="I320" s="325" t="s">
        <v>3008</v>
      </c>
      <c r="J320" s="327" t="s">
        <v>1557</v>
      </c>
      <c r="K320" s="327">
        <v>889894728777</v>
      </c>
      <c r="L320" s="328">
        <v>13.99</v>
      </c>
      <c r="M320" s="329">
        <v>13.99</v>
      </c>
      <c r="N320" s="328">
        <v>0</v>
      </c>
      <c r="O320" s="329">
        <v>0</v>
      </c>
      <c r="P320" s="330">
        <v>0</v>
      </c>
      <c r="Q320" s="318" t="s">
        <v>2999</v>
      </c>
      <c r="R320" s="331"/>
      <c r="S320" s="318"/>
      <c r="T320" s="325" t="str">
        <f t="shared" si="59"/>
        <v>T6L87AE</v>
      </c>
      <c r="U320" s="325" t="str">
        <f t="shared" si="59"/>
        <v>903</v>
      </c>
      <c r="V320" s="325" t="str">
        <f t="shared" si="51"/>
        <v>1N</v>
      </c>
      <c r="W320" s="325" t="str">
        <f t="shared" si="52"/>
        <v>HP 903 originele cyaan inktcartridge</v>
      </c>
      <c r="X320" s="325" t="str">
        <f t="shared" si="53"/>
        <v>HP Officejet 6950, OfficeJet Pro 6960, 6970</v>
      </c>
      <c r="Y320" s="327" t="str">
        <f t="shared" si="60"/>
        <v xml:space="preserve"> </v>
      </c>
      <c r="Z320" s="327">
        <f t="shared" si="60"/>
        <v>889894728777</v>
      </c>
      <c r="AA320" s="328">
        <f t="shared" si="55"/>
        <v>13.99</v>
      </c>
      <c r="AB320" s="329">
        <f t="shared" si="56"/>
        <v>13.99</v>
      </c>
      <c r="AC320" s="330">
        <f t="shared" si="57"/>
        <v>0</v>
      </c>
      <c r="AE320" s="267" t="s">
        <v>1248</v>
      </c>
      <c r="AF320" s="267" t="s">
        <v>1248</v>
      </c>
      <c r="AG320" s="332" t="s">
        <v>1566</v>
      </c>
      <c r="AH320" s="267" t="s">
        <v>1579</v>
      </c>
      <c r="AI320" s="267" t="s">
        <v>1248</v>
      </c>
      <c r="AJ320" s="258"/>
    </row>
    <row r="321" spans="1:36" ht="14.25" customHeight="1">
      <c r="A321" s="326">
        <f t="shared" si="58"/>
        <v>310</v>
      </c>
      <c r="B321" s="325" t="s">
        <v>3009</v>
      </c>
      <c r="C321" s="325" t="s">
        <v>2999</v>
      </c>
      <c r="D321" s="325" t="s">
        <v>2999</v>
      </c>
      <c r="E321" s="325" t="s">
        <v>2694</v>
      </c>
      <c r="F321" s="325" t="s">
        <v>3010</v>
      </c>
      <c r="G321" s="325" t="s">
        <v>3011</v>
      </c>
      <c r="H321" s="325" t="s">
        <v>3012</v>
      </c>
      <c r="I321" s="325" t="s">
        <v>3008</v>
      </c>
      <c r="J321" s="327" t="s">
        <v>1557</v>
      </c>
      <c r="K321" s="327">
        <v>889894728807</v>
      </c>
      <c r="L321" s="328">
        <v>13.99</v>
      </c>
      <c r="M321" s="329">
        <v>13.99</v>
      </c>
      <c r="N321" s="328">
        <v>0</v>
      </c>
      <c r="O321" s="329">
        <v>0</v>
      </c>
      <c r="P321" s="330">
        <v>0</v>
      </c>
      <c r="Q321" s="318" t="s">
        <v>2999</v>
      </c>
      <c r="R321" s="331"/>
      <c r="S321" s="318"/>
      <c r="T321" s="325" t="str">
        <f t="shared" ref="T321:U352" si="61">B321</f>
        <v>T6L91AE</v>
      </c>
      <c r="U321" s="325" t="str">
        <f t="shared" si="61"/>
        <v>903</v>
      </c>
      <c r="V321" s="325" t="str">
        <f t="shared" ref="V321:V384" si="62">E321</f>
        <v>1N</v>
      </c>
      <c r="W321" s="325" t="str">
        <f t="shared" ref="W321:W384" si="63">INDEX($B:$H,MATCH($T321,$B:$B,0),MATCH($U$9,$B$14:$H$14,0))</f>
        <v>HP 903 originele magenta inktcartridge</v>
      </c>
      <c r="X321" s="325" t="str">
        <f t="shared" ref="X321:X384" si="64">VLOOKUP($T321,$B:$I,8,0)</f>
        <v>HP Officejet 6950, OfficeJet Pro 6960, 6970</v>
      </c>
      <c r="Y321" s="327" t="str">
        <f t="shared" ref="Y321:Z352" si="65">J321</f>
        <v xml:space="preserve"> </v>
      </c>
      <c r="Z321" s="327">
        <f t="shared" si="65"/>
        <v>889894728807</v>
      </c>
      <c r="AA321" s="328">
        <f t="shared" ref="AA321:AA384" si="66">INDEX($B:$P,MATCH($T321,$B:$B,0),MATCH($U$10,$B$11:$P$11,0))</f>
        <v>13.99</v>
      </c>
      <c r="AB321" s="329">
        <f t="shared" ref="AB321:AB384" si="67">INDEX($B:$P,MATCH($T321,$B:$B,0),MATCH($U$10&amp;2,$B$11:$P$11,0))</f>
        <v>13.99</v>
      </c>
      <c r="AC321" s="330">
        <f t="shared" ref="AC321:AC384" si="68">IFERROR(IF($AA321=0,"n/a",$AA321/$AB321-1),"0.0%")</f>
        <v>0</v>
      </c>
      <c r="AE321" s="267" t="s">
        <v>1248</v>
      </c>
      <c r="AF321" s="267" t="s">
        <v>1248</v>
      </c>
      <c r="AG321" s="332" t="s">
        <v>1566</v>
      </c>
      <c r="AH321" s="267" t="s">
        <v>1579</v>
      </c>
      <c r="AI321" s="267" t="s">
        <v>1248</v>
      </c>
      <c r="AJ321" s="266"/>
    </row>
    <row r="322" spans="1:36" ht="14.25" customHeight="1">
      <c r="A322" s="326">
        <f t="shared" si="58"/>
        <v>311</v>
      </c>
      <c r="B322" s="325" t="s">
        <v>3013</v>
      </c>
      <c r="C322" s="325" t="s">
        <v>2999</v>
      </c>
      <c r="D322" s="325" t="s">
        <v>2999</v>
      </c>
      <c r="E322" s="325" t="s">
        <v>2694</v>
      </c>
      <c r="F322" s="325" t="s">
        <v>3014</v>
      </c>
      <c r="G322" s="325" t="s">
        <v>3015</v>
      </c>
      <c r="H322" s="325" t="s">
        <v>3016</v>
      </c>
      <c r="I322" s="325" t="s">
        <v>3008</v>
      </c>
      <c r="J322" s="327" t="s">
        <v>1557</v>
      </c>
      <c r="K322" s="327">
        <v>889894728838</v>
      </c>
      <c r="L322" s="328">
        <v>13.99</v>
      </c>
      <c r="M322" s="329">
        <v>13.99</v>
      </c>
      <c r="N322" s="328">
        <v>0</v>
      </c>
      <c r="O322" s="329">
        <v>0</v>
      </c>
      <c r="P322" s="330">
        <v>0</v>
      </c>
      <c r="Q322" s="318" t="s">
        <v>2999</v>
      </c>
      <c r="R322" s="331"/>
      <c r="S322" s="318"/>
      <c r="T322" s="325" t="str">
        <f t="shared" si="61"/>
        <v>T6L95AE</v>
      </c>
      <c r="U322" s="325" t="str">
        <f t="shared" si="61"/>
        <v>903</v>
      </c>
      <c r="V322" s="325" t="str">
        <f t="shared" si="62"/>
        <v>1N</v>
      </c>
      <c r="W322" s="325" t="str">
        <f t="shared" si="63"/>
        <v>HP 903 originele gele inktcartridge</v>
      </c>
      <c r="X322" s="325" t="str">
        <f t="shared" si="64"/>
        <v>HP Officejet 6950, OfficeJet Pro 6960, 6970</v>
      </c>
      <c r="Y322" s="327" t="str">
        <f t="shared" si="65"/>
        <v xml:space="preserve"> </v>
      </c>
      <c r="Z322" s="327">
        <f t="shared" si="65"/>
        <v>889894728838</v>
      </c>
      <c r="AA322" s="328">
        <f t="shared" si="66"/>
        <v>13.99</v>
      </c>
      <c r="AB322" s="329">
        <f t="shared" si="67"/>
        <v>13.99</v>
      </c>
      <c r="AC322" s="330">
        <f t="shared" si="68"/>
        <v>0</v>
      </c>
      <c r="AE322" s="267" t="s">
        <v>1248</v>
      </c>
      <c r="AF322" s="267" t="s">
        <v>1248</v>
      </c>
      <c r="AG322" s="332" t="s">
        <v>1566</v>
      </c>
      <c r="AH322" s="267" t="s">
        <v>1579</v>
      </c>
      <c r="AI322" s="267" t="s">
        <v>1248</v>
      </c>
      <c r="AJ322" s="266"/>
    </row>
    <row r="323" spans="1:36" ht="14.25" customHeight="1">
      <c r="A323" s="326">
        <f t="shared" si="58"/>
        <v>312</v>
      </c>
      <c r="B323" s="325" t="s">
        <v>3017</v>
      </c>
      <c r="C323" s="325" t="s">
        <v>2999</v>
      </c>
      <c r="D323" s="325" t="s">
        <v>2999</v>
      </c>
      <c r="E323" s="325" t="s">
        <v>2694</v>
      </c>
      <c r="F323" s="325" t="s">
        <v>3018</v>
      </c>
      <c r="G323" s="325" t="s">
        <v>3019</v>
      </c>
      <c r="H323" s="325" t="s">
        <v>3020</v>
      </c>
      <c r="I323" s="325" t="s">
        <v>3008</v>
      </c>
      <c r="J323" s="327" t="s">
        <v>1557</v>
      </c>
      <c r="K323" s="327">
        <v>889894728869</v>
      </c>
      <c r="L323" s="328">
        <v>22.99</v>
      </c>
      <c r="M323" s="329">
        <v>22.99</v>
      </c>
      <c r="N323" s="328">
        <v>0</v>
      </c>
      <c r="O323" s="329">
        <v>0</v>
      </c>
      <c r="P323" s="330">
        <v>0</v>
      </c>
      <c r="Q323" s="318" t="s">
        <v>2999</v>
      </c>
      <c r="R323" s="331"/>
      <c r="S323" s="318"/>
      <c r="T323" s="325" t="str">
        <f t="shared" si="61"/>
        <v>T6L99AE</v>
      </c>
      <c r="U323" s="325" t="str">
        <f t="shared" si="61"/>
        <v>903</v>
      </c>
      <c r="V323" s="325" t="str">
        <f t="shared" si="62"/>
        <v>1N</v>
      </c>
      <c r="W323" s="325" t="str">
        <f t="shared" si="63"/>
        <v>HP 903 originele zwarte inktcartridge</v>
      </c>
      <c r="X323" s="325" t="str">
        <f t="shared" si="64"/>
        <v>HP Officejet 6950, OfficeJet Pro 6960, 6970</v>
      </c>
      <c r="Y323" s="327" t="str">
        <f t="shared" si="65"/>
        <v xml:space="preserve"> </v>
      </c>
      <c r="Z323" s="327">
        <f t="shared" si="65"/>
        <v>889894728869</v>
      </c>
      <c r="AA323" s="328">
        <f t="shared" si="66"/>
        <v>22.99</v>
      </c>
      <c r="AB323" s="329">
        <f t="shared" si="67"/>
        <v>22.99</v>
      </c>
      <c r="AC323" s="330">
        <f t="shared" si="68"/>
        <v>0</v>
      </c>
      <c r="AE323" s="267" t="s">
        <v>1248</v>
      </c>
      <c r="AF323" s="267" t="s">
        <v>1248</v>
      </c>
      <c r="AG323" s="332" t="s">
        <v>1566</v>
      </c>
      <c r="AH323" s="267" t="s">
        <v>1579</v>
      </c>
      <c r="AI323" s="267" t="s">
        <v>1248</v>
      </c>
    </row>
    <row r="324" spans="1:36" ht="14.25" customHeight="1">
      <c r="A324" s="326">
        <f t="shared" si="58"/>
        <v>313</v>
      </c>
      <c r="B324" s="325" t="s">
        <v>3021</v>
      </c>
      <c r="C324" s="325" t="s">
        <v>3022</v>
      </c>
      <c r="D324" s="325" t="s">
        <v>2999</v>
      </c>
      <c r="E324" s="325" t="s">
        <v>2694</v>
      </c>
      <c r="F324" s="325" t="s">
        <v>3023</v>
      </c>
      <c r="G324" s="325" t="s">
        <v>3024</v>
      </c>
      <c r="H324" s="325" t="s">
        <v>3025</v>
      </c>
      <c r="I324" s="325" t="s">
        <v>3008</v>
      </c>
      <c r="J324" s="327" t="s">
        <v>1557</v>
      </c>
      <c r="K324" s="327">
        <v>889894728890</v>
      </c>
      <c r="L324" s="328">
        <v>23.99</v>
      </c>
      <c r="M324" s="329">
        <v>23.99</v>
      </c>
      <c r="N324" s="328">
        <v>0</v>
      </c>
      <c r="O324" s="329">
        <v>0</v>
      </c>
      <c r="P324" s="330">
        <v>0</v>
      </c>
      <c r="Q324" s="318" t="s">
        <v>3022</v>
      </c>
      <c r="R324" s="331"/>
      <c r="S324" s="318"/>
      <c r="T324" s="325" t="str">
        <f t="shared" si="61"/>
        <v>T6M03AE</v>
      </c>
      <c r="U324" s="325" t="str">
        <f t="shared" si="61"/>
        <v>903XL</v>
      </c>
      <c r="V324" s="325" t="str">
        <f t="shared" si="62"/>
        <v>1N</v>
      </c>
      <c r="W324" s="325" t="str">
        <f t="shared" si="63"/>
        <v>HP 903XL originele high-capacity cyaan inktcartridge</v>
      </c>
      <c r="X324" s="325" t="str">
        <f t="shared" si="64"/>
        <v>HP Officejet 6950, OfficeJet Pro 6960, 6970</v>
      </c>
      <c r="Y324" s="327" t="str">
        <f t="shared" si="65"/>
        <v xml:space="preserve"> </v>
      </c>
      <c r="Z324" s="327">
        <f t="shared" si="65"/>
        <v>889894728890</v>
      </c>
      <c r="AA324" s="328">
        <f t="shared" si="66"/>
        <v>23.99</v>
      </c>
      <c r="AB324" s="329">
        <f t="shared" si="67"/>
        <v>23.99</v>
      </c>
      <c r="AC324" s="330">
        <f t="shared" si="68"/>
        <v>0</v>
      </c>
      <c r="AE324" s="267" t="s">
        <v>1248</v>
      </c>
      <c r="AF324" s="267" t="s">
        <v>1248</v>
      </c>
      <c r="AG324" s="332" t="s">
        <v>1566</v>
      </c>
      <c r="AH324" s="267" t="s">
        <v>1579</v>
      </c>
      <c r="AI324" s="267" t="s">
        <v>1248</v>
      </c>
    </row>
    <row r="325" spans="1:36" ht="14.25" customHeight="1">
      <c r="A325" s="326">
        <f t="shared" si="58"/>
        <v>314</v>
      </c>
      <c r="B325" s="325" t="s">
        <v>3026</v>
      </c>
      <c r="C325" s="325" t="s">
        <v>3022</v>
      </c>
      <c r="D325" s="325" t="s">
        <v>2999</v>
      </c>
      <c r="E325" s="325" t="s">
        <v>2694</v>
      </c>
      <c r="F325" s="325" t="s">
        <v>3027</v>
      </c>
      <c r="G325" s="325" t="s">
        <v>3028</v>
      </c>
      <c r="H325" s="325" t="s">
        <v>3029</v>
      </c>
      <c r="I325" s="325" t="s">
        <v>3008</v>
      </c>
      <c r="J325" s="327" t="s">
        <v>1557</v>
      </c>
      <c r="K325" s="327">
        <v>889894728920</v>
      </c>
      <c r="L325" s="328">
        <v>23.99</v>
      </c>
      <c r="M325" s="329">
        <v>23.99</v>
      </c>
      <c r="N325" s="328">
        <v>0</v>
      </c>
      <c r="O325" s="329">
        <v>0</v>
      </c>
      <c r="P325" s="330">
        <v>0</v>
      </c>
      <c r="Q325" s="318" t="s">
        <v>3022</v>
      </c>
      <c r="R325" s="331"/>
      <c r="S325" s="318"/>
      <c r="T325" s="325" t="str">
        <f t="shared" si="61"/>
        <v>T6M07AE</v>
      </c>
      <c r="U325" s="325" t="str">
        <f t="shared" si="61"/>
        <v>903XL</v>
      </c>
      <c r="V325" s="325" t="str">
        <f t="shared" si="62"/>
        <v>1N</v>
      </c>
      <c r="W325" s="325" t="str">
        <f t="shared" si="63"/>
        <v>HP 903XL originele high-capacity magenta inktcartridge</v>
      </c>
      <c r="X325" s="325" t="str">
        <f t="shared" si="64"/>
        <v>HP Officejet 6950, OfficeJet Pro 6960, 6970</v>
      </c>
      <c r="Y325" s="327" t="str">
        <f t="shared" si="65"/>
        <v xml:space="preserve"> </v>
      </c>
      <c r="Z325" s="327">
        <f t="shared" si="65"/>
        <v>889894728920</v>
      </c>
      <c r="AA325" s="328">
        <f t="shared" si="66"/>
        <v>23.99</v>
      </c>
      <c r="AB325" s="329">
        <f t="shared" si="67"/>
        <v>23.99</v>
      </c>
      <c r="AC325" s="330">
        <f t="shared" si="68"/>
        <v>0</v>
      </c>
      <c r="AE325" s="267" t="s">
        <v>1248</v>
      </c>
      <c r="AF325" s="267" t="s">
        <v>1248</v>
      </c>
      <c r="AG325" s="332" t="s">
        <v>1566</v>
      </c>
      <c r="AH325" s="267" t="s">
        <v>1579</v>
      </c>
      <c r="AI325" s="267" t="s">
        <v>1248</v>
      </c>
    </row>
    <row r="326" spans="1:36" ht="14.25" customHeight="1">
      <c r="A326" s="326">
        <f t="shared" si="58"/>
        <v>315</v>
      </c>
      <c r="B326" s="325" t="s">
        <v>3030</v>
      </c>
      <c r="C326" s="325" t="s">
        <v>3022</v>
      </c>
      <c r="D326" s="325" t="s">
        <v>2999</v>
      </c>
      <c r="E326" s="325" t="s">
        <v>2694</v>
      </c>
      <c r="F326" s="325" t="s">
        <v>3031</v>
      </c>
      <c r="G326" s="325" t="s">
        <v>3032</v>
      </c>
      <c r="H326" s="325" t="s">
        <v>3033</v>
      </c>
      <c r="I326" s="325" t="s">
        <v>3008</v>
      </c>
      <c r="J326" s="327" t="s">
        <v>1557</v>
      </c>
      <c r="K326" s="327">
        <v>889894728951</v>
      </c>
      <c r="L326" s="328">
        <v>23.99</v>
      </c>
      <c r="M326" s="329">
        <v>23.99</v>
      </c>
      <c r="N326" s="328">
        <v>0</v>
      </c>
      <c r="O326" s="329">
        <v>0</v>
      </c>
      <c r="P326" s="330">
        <v>0</v>
      </c>
      <c r="Q326" s="318" t="s">
        <v>3022</v>
      </c>
      <c r="R326" s="331"/>
      <c r="S326" s="318"/>
      <c r="T326" s="325" t="str">
        <f t="shared" si="61"/>
        <v>T6M11AE</v>
      </c>
      <c r="U326" s="325" t="str">
        <f t="shared" si="61"/>
        <v>903XL</v>
      </c>
      <c r="V326" s="325" t="str">
        <f t="shared" si="62"/>
        <v>1N</v>
      </c>
      <c r="W326" s="325" t="str">
        <f t="shared" si="63"/>
        <v>HP 903XL originele high-capacity gele inktcartridge</v>
      </c>
      <c r="X326" s="325" t="str">
        <f t="shared" si="64"/>
        <v>HP Officejet 6950, OfficeJet Pro 6960, 6970</v>
      </c>
      <c r="Y326" s="327" t="str">
        <f t="shared" si="65"/>
        <v xml:space="preserve"> </v>
      </c>
      <c r="Z326" s="327">
        <f t="shared" si="65"/>
        <v>889894728951</v>
      </c>
      <c r="AA326" s="328">
        <f t="shared" si="66"/>
        <v>23.99</v>
      </c>
      <c r="AB326" s="329">
        <f t="shared" si="67"/>
        <v>23.99</v>
      </c>
      <c r="AC326" s="330">
        <f t="shared" si="68"/>
        <v>0</v>
      </c>
      <c r="AE326" s="267" t="s">
        <v>1248</v>
      </c>
      <c r="AF326" s="267" t="s">
        <v>1248</v>
      </c>
      <c r="AG326" s="332" t="s">
        <v>1566</v>
      </c>
      <c r="AH326" s="267" t="s">
        <v>1579</v>
      </c>
      <c r="AI326" s="267" t="s">
        <v>1248</v>
      </c>
    </row>
    <row r="327" spans="1:36" ht="14.25" customHeight="1">
      <c r="A327" s="326">
        <f t="shared" si="58"/>
        <v>316</v>
      </c>
      <c r="B327" s="325" t="s">
        <v>3030</v>
      </c>
      <c r="C327" s="325" t="s">
        <v>3022</v>
      </c>
      <c r="D327" s="325" t="s">
        <v>2999</v>
      </c>
      <c r="E327" s="325" t="s">
        <v>2694</v>
      </c>
      <c r="F327" s="325" t="s">
        <v>3031</v>
      </c>
      <c r="G327" s="325" t="s">
        <v>3032</v>
      </c>
      <c r="H327" s="325" t="s">
        <v>3033</v>
      </c>
      <c r="I327" s="325" t="s">
        <v>3008</v>
      </c>
      <c r="J327" s="327" t="s">
        <v>1557</v>
      </c>
      <c r="K327" s="327">
        <v>889894728951</v>
      </c>
      <c r="L327" s="328">
        <v>23.99</v>
      </c>
      <c r="M327" s="329">
        <v>23.99</v>
      </c>
      <c r="N327" s="328">
        <v>0</v>
      </c>
      <c r="O327" s="329">
        <v>0</v>
      </c>
      <c r="P327" s="330">
        <v>0</v>
      </c>
      <c r="Q327" s="318" t="s">
        <v>3022</v>
      </c>
      <c r="R327" s="331"/>
      <c r="S327" s="318"/>
      <c r="T327" s="325" t="str">
        <f t="shared" si="61"/>
        <v>T6M11AE</v>
      </c>
      <c r="U327" s="325" t="str">
        <f t="shared" si="61"/>
        <v>903XL</v>
      </c>
      <c r="V327" s="325" t="str">
        <f t="shared" si="62"/>
        <v>1N</v>
      </c>
      <c r="W327" s="325" t="str">
        <f t="shared" si="63"/>
        <v>HP 903XL originele high-capacity gele inktcartridge</v>
      </c>
      <c r="X327" s="325" t="str">
        <f t="shared" si="64"/>
        <v>HP Officejet 6950, OfficeJet Pro 6960, 6970</v>
      </c>
      <c r="Y327" s="327" t="str">
        <f t="shared" si="65"/>
        <v xml:space="preserve"> </v>
      </c>
      <c r="Z327" s="327">
        <f t="shared" si="65"/>
        <v>889894728951</v>
      </c>
      <c r="AA327" s="328">
        <f t="shared" si="66"/>
        <v>23.99</v>
      </c>
      <c r="AB327" s="329">
        <f t="shared" si="67"/>
        <v>23.99</v>
      </c>
      <c r="AC327" s="330">
        <f t="shared" si="68"/>
        <v>0</v>
      </c>
      <c r="AE327" s="267" t="s">
        <v>1248</v>
      </c>
      <c r="AF327" s="267" t="s">
        <v>1248</v>
      </c>
      <c r="AG327" s="332" t="s">
        <v>1566</v>
      </c>
      <c r="AH327" s="267" t="s">
        <v>1579</v>
      </c>
      <c r="AI327" s="267" t="s">
        <v>1248</v>
      </c>
      <c r="AJ327" s="266"/>
    </row>
    <row r="328" spans="1:36" ht="14.25" customHeight="1">
      <c r="A328" s="326">
        <f t="shared" si="58"/>
        <v>317</v>
      </c>
      <c r="B328" s="325" t="s">
        <v>3034</v>
      </c>
      <c r="C328" s="325" t="s">
        <v>3022</v>
      </c>
      <c r="D328" s="325" t="s">
        <v>2999</v>
      </c>
      <c r="E328" s="325" t="s">
        <v>2694</v>
      </c>
      <c r="F328" s="325" t="s">
        <v>3035</v>
      </c>
      <c r="G328" s="325" t="s">
        <v>3036</v>
      </c>
      <c r="H328" s="325" t="s">
        <v>3037</v>
      </c>
      <c r="I328" s="325" t="s">
        <v>3008</v>
      </c>
      <c r="J328" s="327" t="s">
        <v>1557</v>
      </c>
      <c r="K328" s="327">
        <v>889894728982</v>
      </c>
      <c r="L328" s="328">
        <v>47.99</v>
      </c>
      <c r="M328" s="329">
        <v>47.99</v>
      </c>
      <c r="N328" s="328">
        <v>0</v>
      </c>
      <c r="O328" s="329">
        <v>0</v>
      </c>
      <c r="P328" s="330">
        <v>0</v>
      </c>
      <c r="Q328" s="318" t="s">
        <v>3022</v>
      </c>
      <c r="R328" s="331"/>
      <c r="S328" s="318"/>
      <c r="T328" s="325" t="str">
        <f t="shared" si="61"/>
        <v>T6M15AE</v>
      </c>
      <c r="U328" s="325" t="str">
        <f t="shared" si="61"/>
        <v>903XL</v>
      </c>
      <c r="V328" s="325" t="str">
        <f t="shared" si="62"/>
        <v>1N</v>
      </c>
      <c r="W328" s="325" t="str">
        <f t="shared" si="63"/>
        <v>HP 903XL originele high-capacity zwarte inktcartridge</v>
      </c>
      <c r="X328" s="325" t="str">
        <f t="shared" si="64"/>
        <v>HP Officejet 6950, OfficeJet Pro 6960, 6970</v>
      </c>
      <c r="Y328" s="327" t="str">
        <f t="shared" si="65"/>
        <v xml:space="preserve"> </v>
      </c>
      <c r="Z328" s="327">
        <f t="shared" si="65"/>
        <v>889894728982</v>
      </c>
      <c r="AA328" s="328">
        <f t="shared" si="66"/>
        <v>47.99</v>
      </c>
      <c r="AB328" s="329">
        <f t="shared" si="67"/>
        <v>47.99</v>
      </c>
      <c r="AC328" s="330">
        <f t="shared" si="68"/>
        <v>0</v>
      </c>
      <c r="AE328" s="267" t="s">
        <v>1248</v>
      </c>
      <c r="AF328" s="267" t="s">
        <v>1248</v>
      </c>
      <c r="AG328" s="332" t="s">
        <v>1566</v>
      </c>
      <c r="AH328" s="267" t="s">
        <v>1579</v>
      </c>
      <c r="AI328" s="267" t="s">
        <v>1248</v>
      </c>
      <c r="AJ328" s="266"/>
    </row>
    <row r="329" spans="1:36" ht="14.25" customHeight="1">
      <c r="A329" s="326">
        <f t="shared" si="58"/>
        <v>318</v>
      </c>
      <c r="B329" s="325" t="s">
        <v>3038</v>
      </c>
      <c r="C329" s="325" t="s">
        <v>3039</v>
      </c>
      <c r="D329" s="325" t="s">
        <v>3039</v>
      </c>
      <c r="E329" s="325" t="s">
        <v>2694</v>
      </c>
      <c r="F329" s="325" t="s">
        <v>3040</v>
      </c>
      <c r="G329" s="325" t="s">
        <v>3041</v>
      </c>
      <c r="H329" s="325" t="s">
        <v>3042</v>
      </c>
      <c r="I329" s="325" t="s">
        <v>3043</v>
      </c>
      <c r="J329" s="327">
        <v>192545866699</v>
      </c>
      <c r="K329" s="327">
        <v>192545866729</v>
      </c>
      <c r="L329" s="328">
        <v>11.99</v>
      </c>
      <c r="M329" s="329">
        <v>11.99</v>
      </c>
      <c r="N329" s="328">
        <v>0</v>
      </c>
      <c r="O329" s="329">
        <v>0</v>
      </c>
      <c r="P329" s="330">
        <v>0</v>
      </c>
      <c r="Q329" s="318" t="s">
        <v>3039</v>
      </c>
      <c r="R329" s="331"/>
      <c r="S329" s="318"/>
      <c r="T329" s="325" t="str">
        <f t="shared" si="61"/>
        <v>3YL77AE</v>
      </c>
      <c r="U329" s="325" t="str">
        <f t="shared" si="61"/>
        <v>912</v>
      </c>
      <c r="V329" s="325" t="str">
        <f t="shared" si="62"/>
        <v>1N</v>
      </c>
      <c r="W329" s="325" t="str">
        <f t="shared" si="63"/>
        <v>HP 912 originele cyaan inktcartridge</v>
      </c>
      <c r="X329" s="325" t="str">
        <f t="shared" si="64"/>
        <v>HP OfficeJet 8010 series/ OfficeJet Pro 8020 series</v>
      </c>
      <c r="Y329" s="327">
        <f t="shared" si="65"/>
        <v>192545866699</v>
      </c>
      <c r="Z329" s="327">
        <f t="shared" si="65"/>
        <v>192545866729</v>
      </c>
      <c r="AA329" s="328">
        <f t="shared" si="66"/>
        <v>11.99</v>
      </c>
      <c r="AB329" s="329">
        <f t="shared" si="67"/>
        <v>11.99</v>
      </c>
      <c r="AC329" s="330">
        <f t="shared" si="68"/>
        <v>0</v>
      </c>
      <c r="AE329" s="267" t="s">
        <v>1248</v>
      </c>
      <c r="AF329" s="267" t="s">
        <v>1248</v>
      </c>
      <c r="AG329" s="332" t="s">
        <v>1566</v>
      </c>
      <c r="AH329" s="267" t="s">
        <v>1579</v>
      </c>
      <c r="AI329" s="267" t="s">
        <v>1248</v>
      </c>
      <c r="AJ329" s="266"/>
    </row>
    <row r="330" spans="1:36" ht="14.25" customHeight="1">
      <c r="A330" s="326">
        <f t="shared" si="58"/>
        <v>319</v>
      </c>
      <c r="B330" s="325" t="s">
        <v>3044</v>
      </c>
      <c r="C330" s="325" t="s">
        <v>3039</v>
      </c>
      <c r="D330" s="325" t="s">
        <v>3039</v>
      </c>
      <c r="E330" s="325" t="s">
        <v>2694</v>
      </c>
      <c r="F330" s="325" t="s">
        <v>3045</v>
      </c>
      <c r="G330" s="325" t="s">
        <v>3046</v>
      </c>
      <c r="H330" s="325" t="s">
        <v>3047</v>
      </c>
      <c r="I330" s="325" t="s">
        <v>3043</v>
      </c>
      <c r="J330" s="327">
        <v>192545866736</v>
      </c>
      <c r="K330" s="327">
        <v>192545866767</v>
      </c>
      <c r="L330" s="328">
        <v>11.99</v>
      </c>
      <c r="M330" s="329">
        <v>11.99</v>
      </c>
      <c r="N330" s="328">
        <v>0</v>
      </c>
      <c r="O330" s="329">
        <v>0</v>
      </c>
      <c r="P330" s="330">
        <v>0</v>
      </c>
      <c r="Q330" s="318" t="s">
        <v>3039</v>
      </c>
      <c r="R330" s="331"/>
      <c r="S330" s="318"/>
      <c r="T330" s="325" t="str">
        <f t="shared" si="61"/>
        <v>3YL78AE</v>
      </c>
      <c r="U330" s="325" t="str">
        <f t="shared" si="61"/>
        <v>912</v>
      </c>
      <c r="V330" s="325" t="str">
        <f t="shared" si="62"/>
        <v>1N</v>
      </c>
      <c r="W330" s="325" t="str">
        <f t="shared" si="63"/>
        <v>HP 912 originele magenta inktcartridge</v>
      </c>
      <c r="X330" s="325" t="str">
        <f t="shared" si="64"/>
        <v>HP OfficeJet 8010 series/ OfficeJet Pro 8020 series</v>
      </c>
      <c r="Y330" s="327">
        <f t="shared" si="65"/>
        <v>192545866736</v>
      </c>
      <c r="Z330" s="327">
        <f t="shared" si="65"/>
        <v>192545866767</v>
      </c>
      <c r="AA330" s="328">
        <f t="shared" si="66"/>
        <v>11.99</v>
      </c>
      <c r="AB330" s="329">
        <f t="shared" si="67"/>
        <v>11.99</v>
      </c>
      <c r="AC330" s="330">
        <f t="shared" si="68"/>
        <v>0</v>
      </c>
      <c r="AE330" s="267" t="s">
        <v>1248</v>
      </c>
      <c r="AF330" s="267" t="s">
        <v>1248</v>
      </c>
      <c r="AG330" s="332" t="s">
        <v>1566</v>
      </c>
      <c r="AH330" s="267" t="s">
        <v>1579</v>
      </c>
      <c r="AI330" s="267" t="s">
        <v>1248</v>
      </c>
      <c r="AJ330" s="266"/>
    </row>
    <row r="331" spans="1:36" ht="14.25" customHeight="1">
      <c r="A331" s="326">
        <f t="shared" si="58"/>
        <v>320</v>
      </c>
      <c r="B331" s="325" t="s">
        <v>3048</v>
      </c>
      <c r="C331" s="325" t="s">
        <v>3039</v>
      </c>
      <c r="D331" s="325" t="s">
        <v>3039</v>
      </c>
      <c r="E331" s="325" t="s">
        <v>2694</v>
      </c>
      <c r="F331" s="325" t="s">
        <v>3049</v>
      </c>
      <c r="G331" s="325" t="s">
        <v>3050</v>
      </c>
      <c r="H331" s="325" t="s">
        <v>3051</v>
      </c>
      <c r="I331" s="325" t="s">
        <v>3043</v>
      </c>
      <c r="J331" s="327">
        <v>192545866774</v>
      </c>
      <c r="K331" s="327">
        <v>192545866804</v>
      </c>
      <c r="L331" s="328">
        <v>11.99</v>
      </c>
      <c r="M331" s="329">
        <v>11.99</v>
      </c>
      <c r="N331" s="328">
        <v>0</v>
      </c>
      <c r="O331" s="329">
        <v>0</v>
      </c>
      <c r="P331" s="330">
        <v>0</v>
      </c>
      <c r="Q331" s="318" t="s">
        <v>3039</v>
      </c>
      <c r="R331" s="331"/>
      <c r="S331" s="318"/>
      <c r="T331" s="325" t="str">
        <f t="shared" si="61"/>
        <v>3YL79AE</v>
      </c>
      <c r="U331" s="325" t="str">
        <f t="shared" si="61"/>
        <v>912</v>
      </c>
      <c r="V331" s="325" t="str">
        <f t="shared" si="62"/>
        <v>1N</v>
      </c>
      <c r="W331" s="325" t="str">
        <f t="shared" si="63"/>
        <v>HP 912 originele gele inktcartridge</v>
      </c>
      <c r="X331" s="325" t="str">
        <f t="shared" si="64"/>
        <v>HP OfficeJet 8010 series/ OfficeJet Pro 8020 series</v>
      </c>
      <c r="Y331" s="327">
        <f t="shared" si="65"/>
        <v>192545866774</v>
      </c>
      <c r="Z331" s="327">
        <f t="shared" si="65"/>
        <v>192545866804</v>
      </c>
      <c r="AA331" s="328">
        <f t="shared" si="66"/>
        <v>11.99</v>
      </c>
      <c r="AB331" s="329">
        <f t="shared" si="67"/>
        <v>11.99</v>
      </c>
      <c r="AC331" s="330">
        <f t="shared" si="68"/>
        <v>0</v>
      </c>
      <c r="AE331" s="267" t="s">
        <v>1248</v>
      </c>
      <c r="AF331" s="267" t="s">
        <v>1248</v>
      </c>
      <c r="AG331" s="332" t="s">
        <v>1566</v>
      </c>
      <c r="AH331" s="267" t="s">
        <v>1579</v>
      </c>
      <c r="AI331" s="267" t="s">
        <v>1248</v>
      </c>
      <c r="AJ331" s="266"/>
    </row>
    <row r="332" spans="1:36" ht="14.25" customHeight="1">
      <c r="A332" s="326">
        <f t="shared" si="58"/>
        <v>321</v>
      </c>
      <c r="B332" s="325" t="s">
        <v>3052</v>
      </c>
      <c r="C332" s="325" t="s">
        <v>3039</v>
      </c>
      <c r="D332" s="325" t="s">
        <v>3039</v>
      </c>
      <c r="E332" s="325" t="s">
        <v>2694</v>
      </c>
      <c r="F332" s="325" t="s">
        <v>3053</v>
      </c>
      <c r="G332" s="325" t="s">
        <v>3054</v>
      </c>
      <c r="H332" s="325" t="s">
        <v>3055</v>
      </c>
      <c r="I332" s="325" t="s">
        <v>3043</v>
      </c>
      <c r="J332" s="327">
        <v>192545866811</v>
      </c>
      <c r="K332" s="327">
        <v>192545866842</v>
      </c>
      <c r="L332" s="328">
        <v>18.989999999999998</v>
      </c>
      <c r="M332" s="329">
        <v>18.989999999999998</v>
      </c>
      <c r="N332" s="328">
        <v>0</v>
      </c>
      <c r="O332" s="329">
        <v>0</v>
      </c>
      <c r="P332" s="330">
        <v>0</v>
      </c>
      <c r="Q332" s="318" t="s">
        <v>3039</v>
      </c>
      <c r="R332" s="331"/>
      <c r="S332" s="318"/>
      <c r="T332" s="325" t="str">
        <f t="shared" si="61"/>
        <v>3YL80AE</v>
      </c>
      <c r="U332" s="325" t="str">
        <f t="shared" si="61"/>
        <v>912</v>
      </c>
      <c r="V332" s="325" t="str">
        <f t="shared" si="62"/>
        <v>1N</v>
      </c>
      <c r="W332" s="325" t="str">
        <f t="shared" si="63"/>
        <v>HP 912 originele zwarte inktcartridge</v>
      </c>
      <c r="X332" s="325" t="str">
        <f t="shared" si="64"/>
        <v>HP OfficeJet 8010 series/ OfficeJet Pro 8020 series</v>
      </c>
      <c r="Y332" s="327">
        <f t="shared" si="65"/>
        <v>192545866811</v>
      </c>
      <c r="Z332" s="327">
        <f t="shared" si="65"/>
        <v>192545866842</v>
      </c>
      <c r="AA332" s="328">
        <f t="shared" si="66"/>
        <v>18.989999999999998</v>
      </c>
      <c r="AB332" s="329">
        <f t="shared" si="67"/>
        <v>18.989999999999998</v>
      </c>
      <c r="AC332" s="330">
        <f t="shared" si="68"/>
        <v>0</v>
      </c>
      <c r="AE332" s="267" t="s">
        <v>1248</v>
      </c>
      <c r="AF332" s="267" t="s">
        <v>1248</v>
      </c>
      <c r="AG332" s="332" t="s">
        <v>1566</v>
      </c>
      <c r="AH332" s="267" t="s">
        <v>1579</v>
      </c>
      <c r="AI332" s="267" t="s">
        <v>1248</v>
      </c>
      <c r="AJ332" s="266"/>
    </row>
    <row r="333" spans="1:36" ht="14.25" customHeight="1">
      <c r="A333" s="326">
        <f t="shared" si="58"/>
        <v>322</v>
      </c>
      <c r="B333" s="325" t="s">
        <v>3056</v>
      </c>
      <c r="C333" s="325" t="s">
        <v>3039</v>
      </c>
      <c r="D333" s="325" t="s">
        <v>3039</v>
      </c>
      <c r="E333" s="325" t="s">
        <v>2694</v>
      </c>
      <c r="F333" s="325" t="s">
        <v>3057</v>
      </c>
      <c r="G333" s="325" t="s">
        <v>3058</v>
      </c>
      <c r="H333" s="325" t="s">
        <v>3059</v>
      </c>
      <c r="I333" s="325" t="s">
        <v>3060</v>
      </c>
      <c r="J333" s="327">
        <v>195122352295</v>
      </c>
      <c r="K333" s="327">
        <v>195122352301</v>
      </c>
      <c r="L333" s="328">
        <v>50.99</v>
      </c>
      <c r="M333" s="329">
        <v>50.99</v>
      </c>
      <c r="N333" s="328">
        <v>0</v>
      </c>
      <c r="O333" s="329">
        <v>0</v>
      </c>
      <c r="P333" s="330">
        <v>0</v>
      </c>
      <c r="Q333" s="318" t="s">
        <v>3039</v>
      </c>
      <c r="R333" s="331"/>
      <c r="S333" s="318"/>
      <c r="T333" s="325" t="str">
        <f t="shared" si="61"/>
        <v>6ZC74AE</v>
      </c>
      <c r="U333" s="325" t="str">
        <f t="shared" si="61"/>
        <v>912</v>
      </c>
      <c r="V333" s="325" t="str">
        <f t="shared" si="62"/>
        <v>1N</v>
      </c>
      <c r="W333" s="325" t="str">
        <f t="shared" si="63"/>
        <v>HP 912 4-pack originele inktcartridges, cyaan/magenta/geel</v>
      </c>
      <c r="X333" s="325" t="str">
        <f t="shared" si="64"/>
        <v>OfficeJet / OfficeJet Pro 8010 / 8020</v>
      </c>
      <c r="Y333" s="327">
        <f t="shared" si="65"/>
        <v>195122352295</v>
      </c>
      <c r="Z333" s="327">
        <f t="shared" si="65"/>
        <v>195122352301</v>
      </c>
      <c r="AA333" s="328">
        <f t="shared" si="66"/>
        <v>50.99</v>
      </c>
      <c r="AB333" s="329">
        <f t="shared" si="67"/>
        <v>50.99</v>
      </c>
      <c r="AC333" s="330">
        <f t="shared" si="68"/>
        <v>0</v>
      </c>
      <c r="AE333" s="267" t="s">
        <v>1248</v>
      </c>
      <c r="AF333" s="267" t="s">
        <v>1248</v>
      </c>
      <c r="AG333" s="332" t="s">
        <v>1566</v>
      </c>
      <c r="AH333" s="267" t="s">
        <v>2715</v>
      </c>
      <c r="AI333" s="267" t="s">
        <v>1248</v>
      </c>
      <c r="AJ333" s="266"/>
    </row>
    <row r="334" spans="1:36" ht="14.25" customHeight="1">
      <c r="A334" s="326">
        <f t="shared" si="58"/>
        <v>323</v>
      </c>
      <c r="B334" s="325" t="s">
        <v>3061</v>
      </c>
      <c r="C334" s="325" t="s">
        <v>3062</v>
      </c>
      <c r="D334" s="325" t="s">
        <v>3039</v>
      </c>
      <c r="E334" s="325" t="s">
        <v>2694</v>
      </c>
      <c r="F334" s="325" t="s">
        <v>3063</v>
      </c>
      <c r="G334" s="325" t="s">
        <v>3064</v>
      </c>
      <c r="H334" s="325" t="s">
        <v>3065</v>
      </c>
      <c r="I334" s="325" t="s">
        <v>3043</v>
      </c>
      <c r="J334" s="327">
        <v>192545866859</v>
      </c>
      <c r="K334" s="327">
        <v>192545866880</v>
      </c>
      <c r="L334" s="328">
        <v>20.99</v>
      </c>
      <c r="M334" s="329">
        <v>20.99</v>
      </c>
      <c r="N334" s="328">
        <v>0</v>
      </c>
      <c r="O334" s="329">
        <v>0</v>
      </c>
      <c r="P334" s="330">
        <v>0</v>
      </c>
      <c r="Q334" s="318" t="s">
        <v>3062</v>
      </c>
      <c r="R334" s="331"/>
      <c r="S334" s="318"/>
      <c r="T334" s="325" t="str">
        <f t="shared" si="61"/>
        <v>3YL81AE</v>
      </c>
      <c r="U334" s="325" t="str">
        <f t="shared" si="61"/>
        <v>912XL</v>
      </c>
      <c r="V334" s="325" t="str">
        <f t="shared" si="62"/>
        <v>1N</v>
      </c>
      <c r="W334" s="325" t="str">
        <f t="shared" si="63"/>
        <v>HP 912XL originele high-capacity cyaan inktcartridge</v>
      </c>
      <c r="X334" s="325" t="str">
        <f t="shared" si="64"/>
        <v>HP OfficeJet 8010 series/ OfficeJet Pro 8020 series</v>
      </c>
      <c r="Y334" s="327">
        <f t="shared" si="65"/>
        <v>192545866859</v>
      </c>
      <c r="Z334" s="327">
        <f t="shared" si="65"/>
        <v>192545866880</v>
      </c>
      <c r="AA334" s="328">
        <f t="shared" si="66"/>
        <v>20.99</v>
      </c>
      <c r="AB334" s="329">
        <f t="shared" si="67"/>
        <v>20.99</v>
      </c>
      <c r="AC334" s="330">
        <f t="shared" si="68"/>
        <v>0</v>
      </c>
      <c r="AE334" s="267" t="s">
        <v>1248</v>
      </c>
      <c r="AF334" s="267" t="s">
        <v>1248</v>
      </c>
      <c r="AG334" s="332" t="s">
        <v>1566</v>
      </c>
      <c r="AH334" s="267" t="s">
        <v>1579</v>
      </c>
      <c r="AI334" s="267" t="s">
        <v>1248</v>
      </c>
      <c r="AJ334" s="266"/>
    </row>
    <row r="335" spans="1:36" ht="14.25" customHeight="1">
      <c r="A335" s="326">
        <f t="shared" si="58"/>
        <v>324</v>
      </c>
      <c r="B335" s="325" t="s">
        <v>3066</v>
      </c>
      <c r="C335" s="325" t="s">
        <v>3062</v>
      </c>
      <c r="D335" s="325" t="s">
        <v>3039</v>
      </c>
      <c r="E335" s="325" t="s">
        <v>2694</v>
      </c>
      <c r="F335" s="325" t="s">
        <v>3067</v>
      </c>
      <c r="G335" s="325" t="s">
        <v>3068</v>
      </c>
      <c r="H335" s="325" t="s">
        <v>3069</v>
      </c>
      <c r="I335" s="325" t="s">
        <v>3043</v>
      </c>
      <c r="J335" s="327">
        <v>192545866897</v>
      </c>
      <c r="K335" s="327">
        <v>192545866927</v>
      </c>
      <c r="L335" s="328">
        <v>20.99</v>
      </c>
      <c r="M335" s="329">
        <v>20.99</v>
      </c>
      <c r="N335" s="328">
        <v>0</v>
      </c>
      <c r="O335" s="329">
        <v>0</v>
      </c>
      <c r="P335" s="330">
        <v>0</v>
      </c>
      <c r="Q335" s="318" t="s">
        <v>3062</v>
      </c>
      <c r="R335" s="331"/>
      <c r="S335" s="318"/>
      <c r="T335" s="325" t="str">
        <f t="shared" si="61"/>
        <v>3YL82AE</v>
      </c>
      <c r="U335" s="325" t="str">
        <f t="shared" si="61"/>
        <v>912XL</v>
      </c>
      <c r="V335" s="325" t="str">
        <f t="shared" si="62"/>
        <v>1N</v>
      </c>
      <c r="W335" s="325" t="str">
        <f t="shared" si="63"/>
        <v>HP 912XL originele high-capacity magenta inktcartridge</v>
      </c>
      <c r="X335" s="325" t="str">
        <f t="shared" si="64"/>
        <v>HP OfficeJet 8010 series/ OfficeJet Pro 8020 series</v>
      </c>
      <c r="Y335" s="327">
        <f t="shared" si="65"/>
        <v>192545866897</v>
      </c>
      <c r="Z335" s="327">
        <f t="shared" si="65"/>
        <v>192545866927</v>
      </c>
      <c r="AA335" s="328">
        <f t="shared" si="66"/>
        <v>20.99</v>
      </c>
      <c r="AB335" s="329">
        <f t="shared" si="67"/>
        <v>20.99</v>
      </c>
      <c r="AC335" s="330">
        <f t="shared" si="68"/>
        <v>0</v>
      </c>
      <c r="AE335" s="267" t="s">
        <v>1248</v>
      </c>
      <c r="AF335" s="267" t="s">
        <v>1248</v>
      </c>
      <c r="AG335" s="332" t="s">
        <v>1566</v>
      </c>
      <c r="AH335" s="267" t="s">
        <v>1579</v>
      </c>
      <c r="AI335" s="267" t="s">
        <v>1248</v>
      </c>
      <c r="AJ335" s="266"/>
    </row>
    <row r="336" spans="1:36" ht="14.25" customHeight="1">
      <c r="A336" s="326">
        <f t="shared" si="58"/>
        <v>325</v>
      </c>
      <c r="B336" s="325" t="s">
        <v>3070</v>
      </c>
      <c r="C336" s="325" t="s">
        <v>3062</v>
      </c>
      <c r="D336" s="325" t="s">
        <v>3039</v>
      </c>
      <c r="E336" s="325" t="s">
        <v>2694</v>
      </c>
      <c r="F336" s="325" t="s">
        <v>3071</v>
      </c>
      <c r="G336" s="325" t="s">
        <v>3072</v>
      </c>
      <c r="H336" s="325" t="s">
        <v>3073</v>
      </c>
      <c r="I336" s="325" t="s">
        <v>3043</v>
      </c>
      <c r="J336" s="327">
        <v>192545866934</v>
      </c>
      <c r="K336" s="327">
        <v>192545866965</v>
      </c>
      <c r="L336" s="328">
        <v>20.99</v>
      </c>
      <c r="M336" s="329">
        <v>20.99</v>
      </c>
      <c r="N336" s="328">
        <v>0</v>
      </c>
      <c r="O336" s="329">
        <v>0</v>
      </c>
      <c r="P336" s="330">
        <v>0</v>
      </c>
      <c r="Q336" s="318" t="s">
        <v>3062</v>
      </c>
      <c r="R336" s="331"/>
      <c r="S336" s="318"/>
      <c r="T336" s="325" t="str">
        <f t="shared" si="61"/>
        <v>3YL83AE</v>
      </c>
      <c r="U336" s="325" t="str">
        <f t="shared" si="61"/>
        <v>912XL</v>
      </c>
      <c r="V336" s="325" t="str">
        <f t="shared" si="62"/>
        <v>1N</v>
      </c>
      <c r="W336" s="325" t="str">
        <f t="shared" si="63"/>
        <v>HP 912XL originele high-capacity gele inktcartridge</v>
      </c>
      <c r="X336" s="325" t="str">
        <f t="shared" si="64"/>
        <v>HP OfficeJet 8010 series/ OfficeJet Pro 8020 series</v>
      </c>
      <c r="Y336" s="327">
        <f t="shared" si="65"/>
        <v>192545866934</v>
      </c>
      <c r="Z336" s="327">
        <f t="shared" si="65"/>
        <v>192545866965</v>
      </c>
      <c r="AA336" s="328">
        <f t="shared" si="66"/>
        <v>20.99</v>
      </c>
      <c r="AB336" s="329">
        <f t="shared" si="67"/>
        <v>20.99</v>
      </c>
      <c r="AC336" s="330">
        <f t="shared" si="68"/>
        <v>0</v>
      </c>
      <c r="AE336" s="267" t="s">
        <v>1248</v>
      </c>
      <c r="AF336" s="267" t="s">
        <v>1248</v>
      </c>
      <c r="AG336" s="332" t="s">
        <v>1566</v>
      </c>
      <c r="AH336" s="267" t="s">
        <v>1579</v>
      </c>
      <c r="AI336" s="267" t="s">
        <v>1248</v>
      </c>
      <c r="AJ336" s="266"/>
    </row>
    <row r="337" spans="1:37" ht="14.25" customHeight="1">
      <c r="A337" s="326">
        <f t="shared" si="58"/>
        <v>326</v>
      </c>
      <c r="B337" s="325" t="s">
        <v>3074</v>
      </c>
      <c r="C337" s="325" t="s">
        <v>3062</v>
      </c>
      <c r="D337" s="325" t="s">
        <v>3039</v>
      </c>
      <c r="E337" s="325" t="s">
        <v>2694</v>
      </c>
      <c r="F337" s="325" t="s">
        <v>3075</v>
      </c>
      <c r="G337" s="325" t="s">
        <v>3076</v>
      </c>
      <c r="H337" s="325" t="s">
        <v>3077</v>
      </c>
      <c r="I337" s="325" t="s">
        <v>3043</v>
      </c>
      <c r="J337" s="327">
        <v>192545866972</v>
      </c>
      <c r="K337" s="327">
        <v>192545867009</v>
      </c>
      <c r="L337" s="328">
        <v>40.99</v>
      </c>
      <c r="M337" s="329">
        <v>40.99</v>
      </c>
      <c r="N337" s="328">
        <v>0</v>
      </c>
      <c r="O337" s="329">
        <v>0</v>
      </c>
      <c r="P337" s="330">
        <v>0</v>
      </c>
      <c r="Q337" s="318" t="s">
        <v>3062</v>
      </c>
      <c r="R337" s="331"/>
      <c r="S337" s="318"/>
      <c r="T337" s="325" t="str">
        <f t="shared" si="61"/>
        <v>3YL84AE</v>
      </c>
      <c r="U337" s="325" t="str">
        <f t="shared" si="61"/>
        <v>912XL</v>
      </c>
      <c r="V337" s="325" t="str">
        <f t="shared" si="62"/>
        <v>1N</v>
      </c>
      <c r="W337" s="325" t="str">
        <f t="shared" si="63"/>
        <v>HP 912XL originele high-capacity zwarte inktcartridge</v>
      </c>
      <c r="X337" s="325" t="str">
        <f t="shared" si="64"/>
        <v>HP OfficeJet 8010 series/ OfficeJet Pro 8020 series</v>
      </c>
      <c r="Y337" s="327">
        <f t="shared" si="65"/>
        <v>192545866972</v>
      </c>
      <c r="Z337" s="327">
        <f t="shared" si="65"/>
        <v>192545867009</v>
      </c>
      <c r="AA337" s="328">
        <f t="shared" si="66"/>
        <v>40.99</v>
      </c>
      <c r="AB337" s="329">
        <f t="shared" si="67"/>
        <v>40.99</v>
      </c>
      <c r="AC337" s="330">
        <f t="shared" si="68"/>
        <v>0</v>
      </c>
      <c r="AE337" s="267" t="s">
        <v>1248</v>
      </c>
      <c r="AF337" s="267" t="s">
        <v>1248</v>
      </c>
      <c r="AG337" s="332" t="s">
        <v>1566</v>
      </c>
      <c r="AH337" s="267" t="s">
        <v>1579</v>
      </c>
      <c r="AI337" s="267" t="s">
        <v>1248</v>
      </c>
    </row>
    <row r="338" spans="1:37" ht="14.25" customHeight="1">
      <c r="A338" s="326">
        <f t="shared" si="58"/>
        <v>327</v>
      </c>
      <c r="B338" s="325" t="s">
        <v>3078</v>
      </c>
      <c r="C338" s="325" t="s">
        <v>3079</v>
      </c>
      <c r="D338" s="325" t="s">
        <v>3080</v>
      </c>
      <c r="E338" s="325" t="s">
        <v>2694</v>
      </c>
      <c r="F338" s="325" t="s">
        <v>3081</v>
      </c>
      <c r="G338" s="325" t="s">
        <v>3082</v>
      </c>
      <c r="H338" s="325" t="s">
        <v>3083</v>
      </c>
      <c r="I338" s="325" t="s">
        <v>3084</v>
      </c>
      <c r="J338" s="327" t="s">
        <v>1557</v>
      </c>
      <c r="K338" s="327">
        <v>884962546116</v>
      </c>
      <c r="L338" s="328">
        <v>26.99</v>
      </c>
      <c r="M338" s="329">
        <v>26.99</v>
      </c>
      <c r="N338" s="328">
        <v>0</v>
      </c>
      <c r="O338" s="329">
        <v>0</v>
      </c>
      <c r="P338" s="330">
        <v>0</v>
      </c>
      <c r="Q338" s="318" t="s">
        <v>3079</v>
      </c>
      <c r="R338" s="331"/>
      <c r="S338" s="318"/>
      <c r="T338" s="325" t="str">
        <f t="shared" si="61"/>
        <v>CD972AE</v>
      </c>
      <c r="U338" s="325" t="str">
        <f t="shared" si="61"/>
        <v>920XL</v>
      </c>
      <c r="V338" s="325" t="str">
        <f t="shared" si="62"/>
        <v>1N</v>
      </c>
      <c r="W338" s="325" t="str">
        <f t="shared" si="63"/>
        <v>HP 920XL originele high-capacity cyaan inktcartridge</v>
      </c>
      <c r="X338" s="325" t="str">
        <f t="shared" si="64"/>
        <v>HP Officejet 6500, HP Officejet 6000</v>
      </c>
      <c r="Y338" s="327" t="str">
        <f t="shared" si="65"/>
        <v xml:space="preserve"> </v>
      </c>
      <c r="Z338" s="327">
        <f t="shared" si="65"/>
        <v>884962546116</v>
      </c>
      <c r="AA338" s="328">
        <f t="shared" si="66"/>
        <v>26.99</v>
      </c>
      <c r="AB338" s="329">
        <f t="shared" si="67"/>
        <v>26.99</v>
      </c>
      <c r="AC338" s="330">
        <f t="shared" si="68"/>
        <v>0</v>
      </c>
      <c r="AE338" s="267" t="s">
        <v>1248</v>
      </c>
      <c r="AF338" s="267" t="s">
        <v>1248</v>
      </c>
      <c r="AG338" s="332" t="s">
        <v>1566</v>
      </c>
      <c r="AH338" s="267" t="s">
        <v>3085</v>
      </c>
      <c r="AI338" s="267" t="s">
        <v>1248</v>
      </c>
      <c r="AK338" s="266"/>
    </row>
    <row r="339" spans="1:37" ht="14.25" customHeight="1">
      <c r="A339" s="326">
        <f t="shared" si="58"/>
        <v>328</v>
      </c>
      <c r="B339" s="325" t="s">
        <v>3086</v>
      </c>
      <c r="C339" s="325" t="s">
        <v>3079</v>
      </c>
      <c r="D339" s="325" t="s">
        <v>3080</v>
      </c>
      <c r="E339" s="325" t="s">
        <v>2694</v>
      </c>
      <c r="F339" s="325" t="s">
        <v>3087</v>
      </c>
      <c r="G339" s="325" t="s">
        <v>3088</v>
      </c>
      <c r="H339" s="325" t="s">
        <v>3089</v>
      </c>
      <c r="I339" s="325" t="s">
        <v>3084</v>
      </c>
      <c r="J339" s="327" t="s">
        <v>1557</v>
      </c>
      <c r="K339" s="327">
        <v>884962546123</v>
      </c>
      <c r="L339" s="328">
        <v>26.99</v>
      </c>
      <c r="M339" s="329">
        <v>26.99</v>
      </c>
      <c r="N339" s="328">
        <v>0</v>
      </c>
      <c r="O339" s="329">
        <v>0</v>
      </c>
      <c r="P339" s="330">
        <v>0</v>
      </c>
      <c r="Q339" s="318" t="s">
        <v>3079</v>
      </c>
      <c r="R339" s="331"/>
      <c r="S339" s="318"/>
      <c r="T339" s="325" t="str">
        <f t="shared" si="61"/>
        <v>CD973AE</v>
      </c>
      <c r="U339" s="325" t="str">
        <f t="shared" si="61"/>
        <v>920XL</v>
      </c>
      <c r="V339" s="325" t="str">
        <f t="shared" si="62"/>
        <v>1N</v>
      </c>
      <c r="W339" s="325" t="str">
        <f t="shared" si="63"/>
        <v>HP 920XL originele high-capacity magenta inktcartridge</v>
      </c>
      <c r="X339" s="325" t="str">
        <f t="shared" si="64"/>
        <v>HP Officejet 6500, HP Officejet 6000</v>
      </c>
      <c r="Y339" s="327" t="str">
        <f t="shared" si="65"/>
        <v xml:space="preserve"> </v>
      </c>
      <c r="Z339" s="327">
        <f t="shared" si="65"/>
        <v>884962546123</v>
      </c>
      <c r="AA339" s="328">
        <f t="shared" si="66"/>
        <v>26.99</v>
      </c>
      <c r="AB339" s="329">
        <f t="shared" si="67"/>
        <v>26.99</v>
      </c>
      <c r="AC339" s="330">
        <f t="shared" si="68"/>
        <v>0</v>
      </c>
      <c r="AE339" s="267" t="s">
        <v>1248</v>
      </c>
      <c r="AF339" s="267" t="s">
        <v>1248</v>
      </c>
      <c r="AG339" s="332" t="s">
        <v>1566</v>
      </c>
      <c r="AH339" s="267" t="s">
        <v>3085</v>
      </c>
      <c r="AI339" s="267" t="s">
        <v>1248</v>
      </c>
      <c r="AK339" s="266"/>
    </row>
    <row r="340" spans="1:37" ht="14.25" customHeight="1">
      <c r="A340" s="326">
        <f t="shared" si="58"/>
        <v>329</v>
      </c>
      <c r="B340" s="325" t="s">
        <v>3090</v>
      </c>
      <c r="C340" s="325" t="s">
        <v>3079</v>
      </c>
      <c r="D340" s="325" t="s">
        <v>3080</v>
      </c>
      <c r="E340" s="325" t="s">
        <v>2694</v>
      </c>
      <c r="F340" s="325" t="s">
        <v>3091</v>
      </c>
      <c r="G340" s="325" t="s">
        <v>3092</v>
      </c>
      <c r="H340" s="325" t="s">
        <v>3093</v>
      </c>
      <c r="I340" s="325" t="s">
        <v>3084</v>
      </c>
      <c r="J340" s="327" t="s">
        <v>1557</v>
      </c>
      <c r="K340" s="327">
        <v>884962546130</v>
      </c>
      <c r="L340" s="328">
        <v>26.99</v>
      </c>
      <c r="M340" s="329">
        <v>26.99</v>
      </c>
      <c r="N340" s="328">
        <v>0</v>
      </c>
      <c r="O340" s="329">
        <v>0</v>
      </c>
      <c r="P340" s="330">
        <v>0</v>
      </c>
      <c r="Q340" s="318" t="s">
        <v>3079</v>
      </c>
      <c r="R340" s="331"/>
      <c r="S340" s="318"/>
      <c r="T340" s="325" t="str">
        <f t="shared" si="61"/>
        <v>CD974AE</v>
      </c>
      <c r="U340" s="325" t="str">
        <f t="shared" si="61"/>
        <v>920XL</v>
      </c>
      <c r="V340" s="325" t="str">
        <f t="shared" si="62"/>
        <v>1N</v>
      </c>
      <c r="W340" s="325" t="str">
        <f t="shared" si="63"/>
        <v>HP 920XL originele high-capacity gele inktcartridge</v>
      </c>
      <c r="X340" s="325" t="str">
        <f t="shared" si="64"/>
        <v>HP Officejet 6500, HP Officejet 6000</v>
      </c>
      <c r="Y340" s="327" t="str">
        <f t="shared" si="65"/>
        <v xml:space="preserve"> </v>
      </c>
      <c r="Z340" s="327">
        <f t="shared" si="65"/>
        <v>884962546130</v>
      </c>
      <c r="AA340" s="328">
        <f t="shared" si="66"/>
        <v>26.99</v>
      </c>
      <c r="AB340" s="329">
        <f t="shared" si="67"/>
        <v>26.99</v>
      </c>
      <c r="AC340" s="330">
        <f t="shared" si="68"/>
        <v>0</v>
      </c>
      <c r="AE340" s="267" t="s">
        <v>1248</v>
      </c>
      <c r="AF340" s="267" t="s">
        <v>1248</v>
      </c>
      <c r="AG340" s="332" t="s">
        <v>1566</v>
      </c>
      <c r="AH340" s="267" t="s">
        <v>3085</v>
      </c>
      <c r="AI340" s="267" t="s">
        <v>1248</v>
      </c>
      <c r="AJ340" s="266"/>
      <c r="AK340" s="266"/>
    </row>
    <row r="341" spans="1:37" ht="14.25" customHeight="1">
      <c r="A341" s="326">
        <f t="shared" ref="A341:A404" si="69">A340+1</f>
        <v>330</v>
      </c>
      <c r="B341" s="325" t="s">
        <v>3094</v>
      </c>
      <c r="C341" s="325" t="s">
        <v>3079</v>
      </c>
      <c r="D341" s="325" t="s">
        <v>3080</v>
      </c>
      <c r="E341" s="325" t="s">
        <v>2694</v>
      </c>
      <c r="F341" s="325" t="s">
        <v>3095</v>
      </c>
      <c r="G341" s="325" t="s">
        <v>3096</v>
      </c>
      <c r="H341" s="325" t="s">
        <v>3097</v>
      </c>
      <c r="I341" s="325" t="s">
        <v>3084</v>
      </c>
      <c r="J341" s="327" t="s">
        <v>1557</v>
      </c>
      <c r="K341" s="327">
        <v>884962546147</v>
      </c>
      <c r="L341" s="328">
        <v>62.99</v>
      </c>
      <c r="M341" s="329">
        <v>62.99</v>
      </c>
      <c r="N341" s="328">
        <v>0</v>
      </c>
      <c r="O341" s="329">
        <v>0</v>
      </c>
      <c r="P341" s="330">
        <v>0</v>
      </c>
      <c r="Q341" s="318" t="s">
        <v>3079</v>
      </c>
      <c r="R341" s="331"/>
      <c r="S341" s="318"/>
      <c r="T341" s="325" t="str">
        <f t="shared" si="61"/>
        <v>CD975AE</v>
      </c>
      <c r="U341" s="325" t="str">
        <f t="shared" si="61"/>
        <v>920XL</v>
      </c>
      <c r="V341" s="325" t="str">
        <f t="shared" si="62"/>
        <v>1N</v>
      </c>
      <c r="W341" s="325" t="str">
        <f t="shared" si="63"/>
        <v>HP 920XL originele high-capacity zwarte inktcartridge</v>
      </c>
      <c r="X341" s="325" t="str">
        <f t="shared" si="64"/>
        <v>HP Officejet 6500, HP Officejet 6000</v>
      </c>
      <c r="Y341" s="327" t="str">
        <f t="shared" si="65"/>
        <v xml:space="preserve"> </v>
      </c>
      <c r="Z341" s="327">
        <f t="shared" si="65"/>
        <v>884962546147</v>
      </c>
      <c r="AA341" s="328">
        <f t="shared" si="66"/>
        <v>62.99</v>
      </c>
      <c r="AB341" s="329">
        <f t="shared" si="67"/>
        <v>62.99</v>
      </c>
      <c r="AC341" s="330">
        <f t="shared" si="68"/>
        <v>0</v>
      </c>
      <c r="AE341" s="267" t="s">
        <v>1248</v>
      </c>
      <c r="AF341" s="267" t="s">
        <v>1248</v>
      </c>
      <c r="AG341" s="332" t="s">
        <v>1566</v>
      </c>
      <c r="AH341" s="267" t="s">
        <v>3085</v>
      </c>
      <c r="AI341" s="267" t="s">
        <v>1248</v>
      </c>
      <c r="AJ341" s="266"/>
      <c r="AK341" s="266"/>
    </row>
    <row r="342" spans="1:37" ht="14.25" customHeight="1">
      <c r="A342" s="326">
        <f t="shared" si="69"/>
        <v>331</v>
      </c>
      <c r="B342" s="325" t="s">
        <v>3098</v>
      </c>
      <c r="C342" s="325" t="s">
        <v>3099</v>
      </c>
      <c r="D342" s="325" t="s">
        <v>3099</v>
      </c>
      <c r="E342" s="325" t="s">
        <v>2694</v>
      </c>
      <c r="F342" s="325" t="s">
        <v>3100</v>
      </c>
      <c r="G342" s="325" t="s">
        <v>3101</v>
      </c>
      <c r="H342" s="325" t="s">
        <v>3102</v>
      </c>
      <c r="I342" s="325" t="s">
        <v>3103</v>
      </c>
      <c r="J342" s="327" t="s">
        <v>1557</v>
      </c>
      <c r="K342" s="327">
        <v>886111615315</v>
      </c>
      <c r="L342" s="328">
        <v>30.99</v>
      </c>
      <c r="M342" s="329">
        <v>30.99</v>
      </c>
      <c r="N342" s="328">
        <v>0</v>
      </c>
      <c r="O342" s="329">
        <v>0</v>
      </c>
      <c r="P342" s="330">
        <v>0</v>
      </c>
      <c r="Q342" s="318" t="s">
        <v>3099</v>
      </c>
      <c r="R342" s="331"/>
      <c r="S342" s="318"/>
      <c r="T342" s="325" t="str">
        <f t="shared" si="61"/>
        <v>CN057AE</v>
      </c>
      <c r="U342" s="325" t="str">
        <f t="shared" si="61"/>
        <v>932</v>
      </c>
      <c r="V342" s="325" t="str">
        <f t="shared" si="62"/>
        <v>1N</v>
      </c>
      <c r="W342" s="325" t="str">
        <f t="shared" si="63"/>
        <v>HP 932 originele zwarte inktcartridge</v>
      </c>
      <c r="X342" s="325" t="str">
        <f t="shared" si="64"/>
        <v>OJ 6600 e-AiO, OJ 6700 Premium e-AiO, OJ 6100 ePrinter</v>
      </c>
      <c r="Y342" s="327" t="str">
        <f t="shared" si="65"/>
        <v xml:space="preserve"> </v>
      </c>
      <c r="Z342" s="327">
        <f t="shared" si="65"/>
        <v>886111615315</v>
      </c>
      <c r="AA342" s="328">
        <f t="shared" si="66"/>
        <v>30.99</v>
      </c>
      <c r="AB342" s="329">
        <f t="shared" si="67"/>
        <v>30.99</v>
      </c>
      <c r="AC342" s="330">
        <f t="shared" si="68"/>
        <v>0</v>
      </c>
      <c r="AE342" s="267" t="s">
        <v>1248</v>
      </c>
      <c r="AF342" s="267" t="s">
        <v>1248</v>
      </c>
      <c r="AG342" s="332" t="s">
        <v>1566</v>
      </c>
      <c r="AH342" s="267" t="s">
        <v>1579</v>
      </c>
      <c r="AI342" s="267" t="s">
        <v>1248</v>
      </c>
      <c r="AJ342" s="266"/>
      <c r="AK342" s="266"/>
    </row>
    <row r="343" spans="1:37" ht="14.25" customHeight="1">
      <c r="A343" s="326">
        <f t="shared" si="69"/>
        <v>332</v>
      </c>
      <c r="B343" s="325" t="s">
        <v>3104</v>
      </c>
      <c r="C343" s="325" t="s">
        <v>3105</v>
      </c>
      <c r="D343" s="325" t="s">
        <v>3099</v>
      </c>
      <c r="E343" s="325" t="s">
        <v>2694</v>
      </c>
      <c r="F343" s="325" t="s">
        <v>3106</v>
      </c>
      <c r="G343" s="325" t="s">
        <v>3107</v>
      </c>
      <c r="H343" s="325" t="s">
        <v>3108</v>
      </c>
      <c r="I343" s="325" t="s">
        <v>3103</v>
      </c>
      <c r="J343" s="327" t="s">
        <v>1557</v>
      </c>
      <c r="K343" s="327">
        <v>886111615322</v>
      </c>
      <c r="L343" s="328">
        <v>50.99</v>
      </c>
      <c r="M343" s="329">
        <v>50.99</v>
      </c>
      <c r="N343" s="328">
        <v>0</v>
      </c>
      <c r="O343" s="329">
        <v>0</v>
      </c>
      <c r="P343" s="330">
        <v>0</v>
      </c>
      <c r="Q343" s="318" t="s">
        <v>3105</v>
      </c>
      <c r="R343" s="331"/>
      <c r="S343" s="318"/>
      <c r="T343" s="325" t="str">
        <f t="shared" si="61"/>
        <v>CN053AE</v>
      </c>
      <c r="U343" s="325" t="str">
        <f t="shared" si="61"/>
        <v>932XL</v>
      </c>
      <c r="V343" s="325" t="str">
        <f t="shared" si="62"/>
        <v>1N</v>
      </c>
      <c r="W343" s="325" t="str">
        <f t="shared" si="63"/>
        <v>HP 932XL originele high-capacity zwarte inktcartridge</v>
      </c>
      <c r="X343" s="325" t="str">
        <f t="shared" si="64"/>
        <v>OJ 6600 e-AiO, OJ 6700 Premium e-AiO, OJ 6100 ePrinter</v>
      </c>
      <c r="Y343" s="327" t="str">
        <f t="shared" si="65"/>
        <v xml:space="preserve"> </v>
      </c>
      <c r="Z343" s="327">
        <f t="shared" si="65"/>
        <v>886111615322</v>
      </c>
      <c r="AA343" s="328">
        <f t="shared" si="66"/>
        <v>50.99</v>
      </c>
      <c r="AB343" s="329">
        <f t="shared" si="67"/>
        <v>50.99</v>
      </c>
      <c r="AC343" s="330">
        <f t="shared" si="68"/>
        <v>0</v>
      </c>
      <c r="AE343" s="267" t="s">
        <v>1248</v>
      </c>
      <c r="AF343" s="267" t="s">
        <v>1248</v>
      </c>
      <c r="AG343" s="332" t="s">
        <v>1566</v>
      </c>
      <c r="AH343" s="267" t="s">
        <v>1579</v>
      </c>
      <c r="AI343" s="267" t="s">
        <v>1248</v>
      </c>
      <c r="AJ343" s="266"/>
      <c r="AK343" s="266"/>
    </row>
    <row r="344" spans="1:37" ht="14.25" customHeight="1">
      <c r="A344" s="326">
        <f t="shared" si="69"/>
        <v>333</v>
      </c>
      <c r="B344" s="325" t="s">
        <v>3109</v>
      </c>
      <c r="C344" s="325" t="s">
        <v>3110</v>
      </c>
      <c r="D344" s="325" t="s">
        <v>3099</v>
      </c>
      <c r="E344" s="325" t="s">
        <v>2694</v>
      </c>
      <c r="F344" s="325" t="s">
        <v>3111</v>
      </c>
      <c r="G344" s="325" t="s">
        <v>3112</v>
      </c>
      <c r="H344" s="325" t="s">
        <v>3113</v>
      </c>
      <c r="I344" s="325" t="s">
        <v>3114</v>
      </c>
      <c r="J344" s="327" t="s">
        <v>1557</v>
      </c>
      <c r="K344" s="327">
        <v>195122352240</v>
      </c>
      <c r="L344" s="328">
        <v>78.989999999999995</v>
      </c>
      <c r="M344" s="329">
        <v>78.989999999999995</v>
      </c>
      <c r="N344" s="328">
        <v>0</v>
      </c>
      <c r="O344" s="329">
        <v>0</v>
      </c>
      <c r="P344" s="330">
        <v>0</v>
      </c>
      <c r="Q344" s="318" t="s">
        <v>3115</v>
      </c>
      <c r="R344" s="331"/>
      <c r="S344" s="318"/>
      <c r="T344" s="325" t="str">
        <f t="shared" si="61"/>
        <v>6ZC71AE</v>
      </c>
      <c r="U344" s="325" t="str">
        <f t="shared" si="61"/>
        <v>932 / 933</v>
      </c>
      <c r="V344" s="325" t="str">
        <f t="shared" si="62"/>
        <v>1N</v>
      </c>
      <c r="W344" s="325" t="str">
        <f t="shared" si="63"/>
        <v>HP 932 zwarte/933 cyaan/magenta/gele originele inkt, 4-pack</v>
      </c>
      <c r="X344" s="325" t="str">
        <f t="shared" si="64"/>
        <v>HP OfficeJet 6100 ePrinter / 7100 WF Series / 7510 WF Series / 7600 WF Series / 6600 e-All-In-One / 6700 Premium e-All-In-One</v>
      </c>
      <c r="Y344" s="327" t="str">
        <f t="shared" si="65"/>
        <v xml:space="preserve"> </v>
      </c>
      <c r="Z344" s="327">
        <f t="shared" si="65"/>
        <v>195122352240</v>
      </c>
      <c r="AA344" s="328">
        <f t="shared" si="66"/>
        <v>78.989999999999995</v>
      </c>
      <c r="AB344" s="329">
        <f t="shared" si="67"/>
        <v>78.989999999999995</v>
      </c>
      <c r="AC344" s="330">
        <f t="shared" si="68"/>
        <v>0</v>
      </c>
      <c r="AE344" s="267" t="s">
        <v>1248</v>
      </c>
      <c r="AF344" s="267" t="s">
        <v>1248</v>
      </c>
      <c r="AG344" s="332" t="s">
        <v>1566</v>
      </c>
      <c r="AH344" s="267" t="s">
        <v>2715</v>
      </c>
      <c r="AI344" s="267" t="s">
        <v>1248</v>
      </c>
      <c r="AJ344" s="266"/>
      <c r="AK344" s="266"/>
    </row>
    <row r="345" spans="1:37" ht="14.25" customHeight="1">
      <c r="A345" s="326">
        <f t="shared" si="69"/>
        <v>334</v>
      </c>
      <c r="B345" s="325" t="s">
        <v>3116</v>
      </c>
      <c r="C345" s="325" t="s">
        <v>3117</v>
      </c>
      <c r="D345" s="325" t="s">
        <v>3117</v>
      </c>
      <c r="E345" s="325" t="s">
        <v>2694</v>
      </c>
      <c r="F345" s="325" t="s">
        <v>3118</v>
      </c>
      <c r="G345" s="325" t="s">
        <v>3119</v>
      </c>
      <c r="H345" s="325" t="s">
        <v>3120</v>
      </c>
      <c r="I345" s="325" t="s">
        <v>3121</v>
      </c>
      <c r="J345" s="327">
        <v>195122139933</v>
      </c>
      <c r="K345" s="327">
        <v>195122139926</v>
      </c>
      <c r="L345" s="328">
        <v>17.989999999999998</v>
      </c>
      <c r="M345" s="329">
        <v>17.989999999999998</v>
      </c>
      <c r="N345" s="328">
        <v>0</v>
      </c>
      <c r="O345" s="329">
        <v>0</v>
      </c>
      <c r="P345" s="330">
        <v>0</v>
      </c>
      <c r="Q345" s="318" t="s">
        <v>3117</v>
      </c>
      <c r="R345" s="331"/>
      <c r="S345" s="318"/>
      <c r="T345" s="325" t="str">
        <f t="shared" si="61"/>
        <v>CN058AE</v>
      </c>
      <c r="U345" s="325" t="str">
        <f t="shared" si="61"/>
        <v>933</v>
      </c>
      <c r="V345" s="325" t="str">
        <f t="shared" si="62"/>
        <v>1N</v>
      </c>
      <c r="W345" s="325" t="str">
        <f t="shared" si="63"/>
        <v>HP 933 originele cyaan inktcartridge</v>
      </c>
      <c r="X345" s="325" t="str">
        <f t="shared" si="64"/>
        <v>OfficeJet  7100</v>
      </c>
      <c r="Y345" s="327">
        <f t="shared" si="65"/>
        <v>195122139933</v>
      </c>
      <c r="Z345" s="327">
        <f t="shared" si="65"/>
        <v>195122139926</v>
      </c>
      <c r="AA345" s="328">
        <f t="shared" si="66"/>
        <v>17.989999999999998</v>
      </c>
      <c r="AB345" s="329">
        <f t="shared" si="67"/>
        <v>17.989999999999998</v>
      </c>
      <c r="AC345" s="330">
        <f t="shared" si="68"/>
        <v>0</v>
      </c>
      <c r="AE345" s="267" t="s">
        <v>1248</v>
      </c>
      <c r="AF345" s="267" t="s">
        <v>1248</v>
      </c>
      <c r="AG345" s="332" t="s">
        <v>1566</v>
      </c>
      <c r="AH345" s="267" t="s">
        <v>1579</v>
      </c>
      <c r="AI345" s="267" t="s">
        <v>1248</v>
      </c>
      <c r="AK345" s="266"/>
    </row>
    <row r="346" spans="1:37" ht="14.25" customHeight="1">
      <c r="A346" s="326">
        <f t="shared" si="69"/>
        <v>335</v>
      </c>
      <c r="B346" s="325" t="s">
        <v>3122</v>
      </c>
      <c r="C346" s="325" t="s">
        <v>3117</v>
      </c>
      <c r="D346" s="325" t="s">
        <v>3117</v>
      </c>
      <c r="E346" s="325" t="s">
        <v>2694</v>
      </c>
      <c r="F346" s="325" t="s">
        <v>3123</v>
      </c>
      <c r="G346" s="325" t="s">
        <v>3124</v>
      </c>
      <c r="H346" s="325" t="s">
        <v>3125</v>
      </c>
      <c r="I346" s="325" t="s">
        <v>3121</v>
      </c>
      <c r="J346" s="327">
        <v>195122139964</v>
      </c>
      <c r="K346" s="327">
        <v>195122139957</v>
      </c>
      <c r="L346" s="328">
        <v>17.989999999999998</v>
      </c>
      <c r="M346" s="329">
        <v>17.989999999999998</v>
      </c>
      <c r="N346" s="328">
        <v>0</v>
      </c>
      <c r="O346" s="329">
        <v>0</v>
      </c>
      <c r="P346" s="330">
        <v>0</v>
      </c>
      <c r="Q346" s="318" t="s">
        <v>3117</v>
      </c>
      <c r="R346" s="331"/>
      <c r="S346" s="318"/>
      <c r="T346" s="325" t="str">
        <f t="shared" si="61"/>
        <v>CN059AE</v>
      </c>
      <c r="U346" s="325" t="str">
        <f t="shared" si="61"/>
        <v>933</v>
      </c>
      <c r="V346" s="325" t="str">
        <f t="shared" si="62"/>
        <v>1N</v>
      </c>
      <c r="W346" s="325" t="str">
        <f t="shared" si="63"/>
        <v>HP 933 originele magenta inktcartridge</v>
      </c>
      <c r="X346" s="325" t="str">
        <f t="shared" si="64"/>
        <v>OfficeJet  7100</v>
      </c>
      <c r="Y346" s="327">
        <f t="shared" si="65"/>
        <v>195122139964</v>
      </c>
      <c r="Z346" s="327">
        <f t="shared" si="65"/>
        <v>195122139957</v>
      </c>
      <c r="AA346" s="328">
        <f t="shared" si="66"/>
        <v>17.989999999999998</v>
      </c>
      <c r="AB346" s="329">
        <f t="shared" si="67"/>
        <v>17.989999999999998</v>
      </c>
      <c r="AC346" s="330">
        <f t="shared" si="68"/>
        <v>0</v>
      </c>
      <c r="AE346" s="267" t="s">
        <v>1248</v>
      </c>
      <c r="AF346" s="267" t="s">
        <v>1248</v>
      </c>
      <c r="AG346" s="332" t="s">
        <v>1566</v>
      </c>
      <c r="AH346" s="267" t="s">
        <v>1579</v>
      </c>
      <c r="AI346" s="267" t="s">
        <v>1248</v>
      </c>
      <c r="AK346" s="266"/>
    </row>
    <row r="347" spans="1:37" ht="14.25" customHeight="1">
      <c r="A347" s="326">
        <f t="shared" si="69"/>
        <v>336</v>
      </c>
      <c r="B347" s="325" t="s">
        <v>3126</v>
      </c>
      <c r="C347" s="325" t="s">
        <v>3117</v>
      </c>
      <c r="D347" s="325" t="s">
        <v>3117</v>
      </c>
      <c r="E347" s="325" t="s">
        <v>2694</v>
      </c>
      <c r="F347" s="325" t="s">
        <v>3127</v>
      </c>
      <c r="G347" s="325" t="s">
        <v>3128</v>
      </c>
      <c r="H347" s="325" t="s">
        <v>3129</v>
      </c>
      <c r="I347" s="325" t="s">
        <v>3121</v>
      </c>
      <c r="J347" s="327">
        <v>195122139995</v>
      </c>
      <c r="K347" s="327">
        <v>195122139988</v>
      </c>
      <c r="L347" s="328">
        <v>17.989999999999998</v>
      </c>
      <c r="M347" s="329">
        <v>17.989999999999998</v>
      </c>
      <c r="N347" s="328">
        <v>0</v>
      </c>
      <c r="O347" s="329">
        <v>0</v>
      </c>
      <c r="P347" s="330">
        <v>0</v>
      </c>
      <c r="Q347" s="318" t="s">
        <v>3117</v>
      </c>
      <c r="R347" s="331"/>
      <c r="S347" s="318"/>
      <c r="T347" s="325" t="str">
        <f t="shared" si="61"/>
        <v>CN060AE</v>
      </c>
      <c r="U347" s="325" t="str">
        <f t="shared" si="61"/>
        <v>933</v>
      </c>
      <c r="V347" s="325" t="str">
        <f t="shared" si="62"/>
        <v>1N</v>
      </c>
      <c r="W347" s="325" t="str">
        <f t="shared" si="63"/>
        <v>HP 933 originele gele inktcartridge</v>
      </c>
      <c r="X347" s="325" t="str">
        <f t="shared" si="64"/>
        <v>OfficeJet  7100</v>
      </c>
      <c r="Y347" s="327">
        <f t="shared" si="65"/>
        <v>195122139995</v>
      </c>
      <c r="Z347" s="327">
        <f t="shared" si="65"/>
        <v>195122139988</v>
      </c>
      <c r="AA347" s="328">
        <f t="shared" si="66"/>
        <v>17.989999999999998</v>
      </c>
      <c r="AB347" s="329">
        <f t="shared" si="67"/>
        <v>17.989999999999998</v>
      </c>
      <c r="AC347" s="330">
        <f t="shared" si="68"/>
        <v>0</v>
      </c>
      <c r="AE347" s="267" t="s">
        <v>1248</v>
      </c>
      <c r="AF347" s="267" t="s">
        <v>1248</v>
      </c>
      <c r="AG347" s="332" t="s">
        <v>1566</v>
      </c>
      <c r="AH347" s="267" t="s">
        <v>1579</v>
      </c>
      <c r="AI347" s="267" t="s">
        <v>1248</v>
      </c>
      <c r="AK347" s="266"/>
    </row>
    <row r="348" spans="1:37" ht="14.25" customHeight="1">
      <c r="A348" s="326">
        <f t="shared" si="69"/>
        <v>337</v>
      </c>
      <c r="B348" s="325" t="s">
        <v>3130</v>
      </c>
      <c r="C348" s="325" t="s">
        <v>3131</v>
      </c>
      <c r="D348" s="325" t="s">
        <v>3117</v>
      </c>
      <c r="E348" s="325" t="s">
        <v>2694</v>
      </c>
      <c r="F348" s="325" t="s">
        <v>3132</v>
      </c>
      <c r="G348" s="325" t="s">
        <v>3133</v>
      </c>
      <c r="H348" s="325" t="s">
        <v>3134</v>
      </c>
      <c r="I348" s="325" t="s">
        <v>3103</v>
      </c>
      <c r="J348" s="327" t="s">
        <v>1557</v>
      </c>
      <c r="K348" s="327">
        <v>886111615339</v>
      </c>
      <c r="L348" s="328">
        <v>25.99</v>
      </c>
      <c r="M348" s="329">
        <v>25.99</v>
      </c>
      <c r="N348" s="328">
        <v>0</v>
      </c>
      <c r="O348" s="329">
        <v>0</v>
      </c>
      <c r="P348" s="330">
        <v>0</v>
      </c>
      <c r="Q348" s="318" t="s">
        <v>3131</v>
      </c>
      <c r="R348" s="331"/>
      <c r="S348" s="318"/>
      <c r="T348" s="325" t="str">
        <f t="shared" si="61"/>
        <v>CN054AE</v>
      </c>
      <c r="U348" s="325" t="str">
        <f t="shared" si="61"/>
        <v>933XL</v>
      </c>
      <c r="V348" s="325" t="str">
        <f t="shared" si="62"/>
        <v>1N</v>
      </c>
      <c r="W348" s="325" t="str">
        <f t="shared" si="63"/>
        <v>HP 933XL originele high-capacity cyaan inktcartridge</v>
      </c>
      <c r="X348" s="325" t="str">
        <f t="shared" si="64"/>
        <v>OJ 6600 e-AiO, OJ 6700 Premium e-AiO, OJ 6100 ePrinter</v>
      </c>
      <c r="Y348" s="327" t="str">
        <f t="shared" si="65"/>
        <v xml:space="preserve"> </v>
      </c>
      <c r="Z348" s="327">
        <f t="shared" si="65"/>
        <v>886111615339</v>
      </c>
      <c r="AA348" s="328">
        <f t="shared" si="66"/>
        <v>25.99</v>
      </c>
      <c r="AB348" s="329">
        <f t="shared" si="67"/>
        <v>25.99</v>
      </c>
      <c r="AC348" s="330">
        <f t="shared" si="68"/>
        <v>0</v>
      </c>
      <c r="AE348" s="267" t="s">
        <v>1248</v>
      </c>
      <c r="AF348" s="267" t="s">
        <v>1248</v>
      </c>
      <c r="AG348" s="332" t="s">
        <v>1566</v>
      </c>
      <c r="AH348" s="267" t="s">
        <v>1579</v>
      </c>
      <c r="AI348" s="267" t="s">
        <v>1248</v>
      </c>
      <c r="AJ348" s="258"/>
      <c r="AK348" s="266"/>
    </row>
    <row r="349" spans="1:37" ht="14.25" customHeight="1">
      <c r="A349" s="326">
        <f t="shared" si="69"/>
        <v>338</v>
      </c>
      <c r="B349" s="325" t="s">
        <v>3135</v>
      </c>
      <c r="C349" s="325" t="s">
        <v>3131</v>
      </c>
      <c r="D349" s="325" t="s">
        <v>3117</v>
      </c>
      <c r="E349" s="325" t="s">
        <v>2694</v>
      </c>
      <c r="F349" s="325" t="s">
        <v>3136</v>
      </c>
      <c r="G349" s="325" t="s">
        <v>3137</v>
      </c>
      <c r="H349" s="325" t="s">
        <v>3138</v>
      </c>
      <c r="I349" s="325" t="s">
        <v>3103</v>
      </c>
      <c r="J349" s="327" t="s">
        <v>1557</v>
      </c>
      <c r="K349" s="327">
        <v>886111615346</v>
      </c>
      <c r="L349" s="328">
        <v>25.99</v>
      </c>
      <c r="M349" s="329">
        <v>25.99</v>
      </c>
      <c r="N349" s="328">
        <v>0</v>
      </c>
      <c r="O349" s="329">
        <v>0</v>
      </c>
      <c r="P349" s="330">
        <v>0</v>
      </c>
      <c r="Q349" s="318" t="s">
        <v>3131</v>
      </c>
      <c r="R349" s="331"/>
      <c r="S349" s="318"/>
      <c r="T349" s="325" t="str">
        <f t="shared" si="61"/>
        <v>CN055AE</v>
      </c>
      <c r="U349" s="325" t="str">
        <f t="shared" si="61"/>
        <v>933XL</v>
      </c>
      <c r="V349" s="325" t="str">
        <f t="shared" si="62"/>
        <v>1N</v>
      </c>
      <c r="W349" s="325" t="str">
        <f t="shared" si="63"/>
        <v>HP 933XL originele high-capacity magenta inktcartridge</v>
      </c>
      <c r="X349" s="325" t="str">
        <f t="shared" si="64"/>
        <v>OJ 6600 e-AiO, OJ 6700 Premium e-AiO, OJ 6100 ePrinter</v>
      </c>
      <c r="Y349" s="327" t="str">
        <f t="shared" si="65"/>
        <v xml:space="preserve"> </v>
      </c>
      <c r="Z349" s="327">
        <f t="shared" si="65"/>
        <v>886111615346</v>
      </c>
      <c r="AA349" s="328">
        <f t="shared" si="66"/>
        <v>25.99</v>
      </c>
      <c r="AB349" s="329">
        <f t="shared" si="67"/>
        <v>25.99</v>
      </c>
      <c r="AC349" s="330">
        <f t="shared" si="68"/>
        <v>0</v>
      </c>
      <c r="AE349" s="267" t="s">
        <v>1248</v>
      </c>
      <c r="AF349" s="267" t="s">
        <v>1248</v>
      </c>
      <c r="AG349" s="332" t="s">
        <v>1566</v>
      </c>
      <c r="AH349" s="267" t="s">
        <v>1579</v>
      </c>
      <c r="AI349" s="267" t="s">
        <v>1248</v>
      </c>
      <c r="AK349" s="266"/>
    </row>
    <row r="350" spans="1:37" ht="14.25" customHeight="1">
      <c r="A350" s="326">
        <f t="shared" si="69"/>
        <v>339</v>
      </c>
      <c r="B350" s="325" t="s">
        <v>3139</v>
      </c>
      <c r="C350" s="325" t="s">
        <v>3131</v>
      </c>
      <c r="D350" s="325" t="s">
        <v>3117</v>
      </c>
      <c r="E350" s="325" t="s">
        <v>2694</v>
      </c>
      <c r="F350" s="325" t="s">
        <v>3140</v>
      </c>
      <c r="G350" s="325" t="s">
        <v>3141</v>
      </c>
      <c r="H350" s="325" t="s">
        <v>3142</v>
      </c>
      <c r="I350" s="325" t="s">
        <v>3103</v>
      </c>
      <c r="J350" s="327" t="s">
        <v>1557</v>
      </c>
      <c r="K350" s="327">
        <v>886111615353</v>
      </c>
      <c r="L350" s="328">
        <v>25.99</v>
      </c>
      <c r="M350" s="329">
        <v>25.99</v>
      </c>
      <c r="N350" s="328">
        <v>0</v>
      </c>
      <c r="O350" s="329">
        <v>0</v>
      </c>
      <c r="P350" s="330">
        <v>0</v>
      </c>
      <c r="Q350" s="318" t="s">
        <v>3131</v>
      </c>
      <c r="R350" s="331"/>
      <c r="S350" s="318"/>
      <c r="T350" s="325" t="str">
        <f t="shared" si="61"/>
        <v>CN056AE</v>
      </c>
      <c r="U350" s="325" t="str">
        <f t="shared" si="61"/>
        <v>933XL</v>
      </c>
      <c r="V350" s="325" t="str">
        <f t="shared" si="62"/>
        <v>1N</v>
      </c>
      <c r="W350" s="325" t="str">
        <f t="shared" si="63"/>
        <v>HP 933XL originele high-capacity gele inktcartridge</v>
      </c>
      <c r="X350" s="325" t="str">
        <f t="shared" si="64"/>
        <v>OJ 6600 e-AiO, OJ 6700 Premium e-AiO, OJ 6100 ePrinter</v>
      </c>
      <c r="Y350" s="327" t="str">
        <f t="shared" si="65"/>
        <v xml:space="preserve"> </v>
      </c>
      <c r="Z350" s="327">
        <f t="shared" si="65"/>
        <v>886111615353</v>
      </c>
      <c r="AA350" s="328">
        <f t="shared" si="66"/>
        <v>25.99</v>
      </c>
      <c r="AB350" s="329">
        <f t="shared" si="67"/>
        <v>25.99</v>
      </c>
      <c r="AC350" s="330">
        <f t="shared" si="68"/>
        <v>0</v>
      </c>
      <c r="AE350" s="267" t="s">
        <v>1248</v>
      </c>
      <c r="AF350" s="267" t="s">
        <v>1248</v>
      </c>
      <c r="AG350" s="332" t="s">
        <v>1566</v>
      </c>
      <c r="AH350" s="267" t="s">
        <v>1579</v>
      </c>
      <c r="AI350" s="267" t="s">
        <v>1248</v>
      </c>
      <c r="AK350" s="266"/>
    </row>
    <row r="351" spans="1:37" ht="14.25" customHeight="1">
      <c r="A351" s="326">
        <f t="shared" si="69"/>
        <v>340</v>
      </c>
      <c r="B351" s="325" t="s">
        <v>3143</v>
      </c>
      <c r="C351" s="325" t="s">
        <v>3144</v>
      </c>
      <c r="D351" s="325" t="s">
        <v>3145</v>
      </c>
      <c r="E351" s="325" t="s">
        <v>2694</v>
      </c>
      <c r="F351" s="325" t="s">
        <v>3146</v>
      </c>
      <c r="G351" s="325" t="s">
        <v>3147</v>
      </c>
      <c r="H351" s="325" t="s">
        <v>3148</v>
      </c>
      <c r="I351" s="325" t="s">
        <v>3149</v>
      </c>
      <c r="J351" s="327">
        <v>195122352257</v>
      </c>
      <c r="K351" s="327">
        <v>195122352264</v>
      </c>
      <c r="L351" s="328">
        <v>83.99</v>
      </c>
      <c r="M351" s="329">
        <v>83.99</v>
      </c>
      <c r="N351" s="328">
        <v>0</v>
      </c>
      <c r="O351" s="329">
        <v>0</v>
      </c>
      <c r="P351" s="330">
        <v>0</v>
      </c>
      <c r="Q351" s="318" t="s">
        <v>3150</v>
      </c>
      <c r="R351" s="331"/>
      <c r="S351" s="318"/>
      <c r="T351" s="325" t="str">
        <f t="shared" si="61"/>
        <v>6ZC72AE</v>
      </c>
      <c r="U351" s="325" t="str">
        <f t="shared" si="61"/>
        <v>934 / 935</v>
      </c>
      <c r="V351" s="325" t="str">
        <f t="shared" si="62"/>
        <v>1N</v>
      </c>
      <c r="W351" s="325" t="str">
        <f t="shared" si="63"/>
        <v>HP 934 originele zwarte/935 cyaan/magenta/gele inktcartridges, 4-pack</v>
      </c>
      <c r="X351" s="325" t="str">
        <f t="shared" si="64"/>
        <v>OfficeJet Pro 6200</v>
      </c>
      <c r="Y351" s="327">
        <f t="shared" si="65"/>
        <v>195122352257</v>
      </c>
      <c r="Z351" s="327">
        <f t="shared" si="65"/>
        <v>195122352264</v>
      </c>
      <c r="AA351" s="328">
        <f t="shared" si="66"/>
        <v>83.99</v>
      </c>
      <c r="AB351" s="329">
        <f t="shared" si="67"/>
        <v>83.99</v>
      </c>
      <c r="AC351" s="330">
        <f t="shared" si="68"/>
        <v>0</v>
      </c>
      <c r="AE351" s="267" t="s">
        <v>1248</v>
      </c>
      <c r="AF351" s="267" t="s">
        <v>1248</v>
      </c>
      <c r="AG351" s="332" t="s">
        <v>1566</v>
      </c>
      <c r="AH351" s="267" t="s">
        <v>2715</v>
      </c>
      <c r="AI351" s="267" t="s">
        <v>1248</v>
      </c>
      <c r="AK351" s="266"/>
    </row>
    <row r="352" spans="1:37" ht="14.25" customHeight="1">
      <c r="A352" s="326">
        <f t="shared" si="69"/>
        <v>341</v>
      </c>
      <c r="B352" s="325" t="s">
        <v>3151</v>
      </c>
      <c r="C352" s="325" t="s">
        <v>3145</v>
      </c>
      <c r="D352" s="325" t="s">
        <v>3145</v>
      </c>
      <c r="E352" s="325" t="s">
        <v>2694</v>
      </c>
      <c r="F352" s="325" t="s">
        <v>3152</v>
      </c>
      <c r="G352" s="325" t="s">
        <v>3153</v>
      </c>
      <c r="H352" s="325" t="s">
        <v>3154</v>
      </c>
      <c r="I352" s="325" t="s">
        <v>3155</v>
      </c>
      <c r="J352" s="327">
        <v>888182031650</v>
      </c>
      <c r="K352" s="327">
        <v>888182031667</v>
      </c>
      <c r="L352" s="328">
        <v>27.99</v>
      </c>
      <c r="M352" s="329">
        <v>27.99</v>
      </c>
      <c r="N352" s="328">
        <v>0</v>
      </c>
      <c r="O352" s="329">
        <v>0</v>
      </c>
      <c r="P352" s="330">
        <v>0</v>
      </c>
      <c r="Q352" s="318" t="s">
        <v>3145</v>
      </c>
      <c r="R352" s="331"/>
      <c r="S352" s="318"/>
      <c r="T352" s="325" t="str">
        <f t="shared" si="61"/>
        <v>C2P19AE</v>
      </c>
      <c r="U352" s="325" t="str">
        <f t="shared" si="61"/>
        <v>934</v>
      </c>
      <c r="V352" s="325" t="str">
        <f t="shared" si="62"/>
        <v>1N</v>
      </c>
      <c r="W352" s="325" t="str">
        <f t="shared" si="63"/>
        <v>HP 934 originele zwarte inktcartridge</v>
      </c>
      <c r="X352" s="325" t="str">
        <f t="shared" si="64"/>
        <v>HP Officejet Pro 6230 e-printer, 6830 e-AiO</v>
      </c>
      <c r="Y352" s="327">
        <f t="shared" si="65"/>
        <v>888182031650</v>
      </c>
      <c r="Z352" s="327">
        <f t="shared" si="65"/>
        <v>888182031667</v>
      </c>
      <c r="AA352" s="328">
        <f t="shared" si="66"/>
        <v>27.99</v>
      </c>
      <c r="AB352" s="329">
        <f t="shared" si="67"/>
        <v>27.99</v>
      </c>
      <c r="AC352" s="330">
        <f t="shared" si="68"/>
        <v>0</v>
      </c>
      <c r="AE352" s="267" t="s">
        <v>1248</v>
      </c>
      <c r="AF352" s="267" t="s">
        <v>1248</v>
      </c>
      <c r="AG352" s="332" t="s">
        <v>1566</v>
      </c>
      <c r="AH352" s="267" t="s">
        <v>1579</v>
      </c>
      <c r="AI352" s="267" t="s">
        <v>1248</v>
      </c>
      <c r="AK352" s="266"/>
    </row>
    <row r="353" spans="1:37" ht="14.25" customHeight="1">
      <c r="A353" s="326">
        <f t="shared" si="69"/>
        <v>342</v>
      </c>
      <c r="B353" s="325" t="s">
        <v>3156</v>
      </c>
      <c r="C353" s="325" t="s">
        <v>3157</v>
      </c>
      <c r="D353" s="325" t="s">
        <v>3145</v>
      </c>
      <c r="E353" s="325" t="s">
        <v>2694</v>
      </c>
      <c r="F353" s="325" t="s">
        <v>3158</v>
      </c>
      <c r="G353" s="325" t="s">
        <v>3159</v>
      </c>
      <c r="H353" s="325" t="s">
        <v>3160</v>
      </c>
      <c r="I353" s="325" t="s">
        <v>3155</v>
      </c>
      <c r="J353" s="327">
        <v>888182031674</v>
      </c>
      <c r="K353" s="327">
        <v>888182031681</v>
      </c>
      <c r="L353" s="328">
        <v>46.99</v>
      </c>
      <c r="M353" s="329">
        <v>46.99</v>
      </c>
      <c r="N353" s="328">
        <v>0</v>
      </c>
      <c r="O353" s="329">
        <v>0</v>
      </c>
      <c r="P353" s="330">
        <v>0</v>
      </c>
      <c r="Q353" s="318" t="s">
        <v>3157</v>
      </c>
      <c r="R353" s="331"/>
      <c r="S353" s="318"/>
      <c r="T353" s="325" t="str">
        <f t="shared" ref="T353:U388" si="70">B353</f>
        <v>C2P23AE</v>
      </c>
      <c r="U353" s="325" t="str">
        <f t="shared" si="70"/>
        <v>934XL</v>
      </c>
      <c r="V353" s="325" t="str">
        <f t="shared" si="62"/>
        <v>1N</v>
      </c>
      <c r="W353" s="325" t="str">
        <f t="shared" si="63"/>
        <v>HP 934XL originele high-capacity zwarte inktcartridge</v>
      </c>
      <c r="X353" s="325" t="str">
        <f t="shared" si="64"/>
        <v>HP Officejet Pro 6230 e-printer, 6830 e-AiO</v>
      </c>
      <c r="Y353" s="327">
        <f t="shared" ref="Y353:Z388" si="71">J353</f>
        <v>888182031674</v>
      </c>
      <c r="Z353" s="327">
        <f t="shared" si="71"/>
        <v>888182031681</v>
      </c>
      <c r="AA353" s="328">
        <f t="shared" si="66"/>
        <v>46.99</v>
      </c>
      <c r="AB353" s="329">
        <f t="shared" si="67"/>
        <v>46.99</v>
      </c>
      <c r="AC353" s="330">
        <f t="shared" si="68"/>
        <v>0</v>
      </c>
      <c r="AE353" s="267" t="s">
        <v>1248</v>
      </c>
      <c r="AF353" s="267" t="s">
        <v>1248</v>
      </c>
      <c r="AG353" s="332" t="s">
        <v>1566</v>
      </c>
      <c r="AH353" s="267" t="s">
        <v>1579</v>
      </c>
      <c r="AI353" s="267" t="s">
        <v>1248</v>
      </c>
      <c r="AK353" s="266"/>
    </row>
    <row r="354" spans="1:37" ht="14.25" customHeight="1">
      <c r="A354" s="326">
        <f t="shared" si="69"/>
        <v>343</v>
      </c>
      <c r="B354" s="333" t="s">
        <v>3161</v>
      </c>
      <c r="C354" s="325" t="s">
        <v>3162</v>
      </c>
      <c r="D354" s="325" t="s">
        <v>3162</v>
      </c>
      <c r="E354" s="325" t="s">
        <v>2694</v>
      </c>
      <c r="F354" s="325" t="s">
        <v>3163</v>
      </c>
      <c r="G354" s="325" t="s">
        <v>3164</v>
      </c>
      <c r="H354" s="325" t="s">
        <v>3165</v>
      </c>
      <c r="I354" s="325" t="s">
        <v>3155</v>
      </c>
      <c r="J354" s="327">
        <v>888793177792</v>
      </c>
      <c r="K354" s="327">
        <v>888793177822</v>
      </c>
      <c r="L354" s="328">
        <v>19.989999999999998</v>
      </c>
      <c r="M354" s="329">
        <v>19.989999999999998</v>
      </c>
      <c r="N354" s="328">
        <v>0</v>
      </c>
      <c r="O354" s="329">
        <v>0</v>
      </c>
      <c r="P354" s="330">
        <v>0</v>
      </c>
      <c r="Q354" s="318" t="s">
        <v>3162</v>
      </c>
      <c r="R354" s="331"/>
      <c r="S354" s="318"/>
      <c r="T354" s="325" t="str">
        <f t="shared" si="70"/>
        <v>C2P20AE</v>
      </c>
      <c r="U354" s="325" t="str">
        <f t="shared" si="70"/>
        <v>935</v>
      </c>
      <c r="V354" s="325" t="str">
        <f t="shared" si="62"/>
        <v>1N</v>
      </c>
      <c r="W354" s="325" t="str">
        <f t="shared" si="63"/>
        <v>HP 935 originele cyaan inktcartridge</v>
      </c>
      <c r="X354" s="325" t="str">
        <f t="shared" si="64"/>
        <v>HP Officejet Pro 6230 e-printer, 6830 e-AiO</v>
      </c>
      <c r="Y354" s="327">
        <f t="shared" si="71"/>
        <v>888793177792</v>
      </c>
      <c r="Z354" s="327">
        <f t="shared" si="71"/>
        <v>888793177822</v>
      </c>
      <c r="AA354" s="328">
        <f t="shared" si="66"/>
        <v>19.989999999999998</v>
      </c>
      <c r="AB354" s="329">
        <f t="shared" si="67"/>
        <v>19.989999999999998</v>
      </c>
      <c r="AC354" s="330">
        <f t="shared" si="68"/>
        <v>0</v>
      </c>
      <c r="AE354" s="267" t="s">
        <v>1248</v>
      </c>
      <c r="AF354" s="267" t="s">
        <v>1248</v>
      </c>
      <c r="AG354" s="332" t="s">
        <v>1566</v>
      </c>
      <c r="AH354" s="267" t="s">
        <v>1579</v>
      </c>
      <c r="AI354" s="267" t="s">
        <v>1248</v>
      </c>
      <c r="AK354" s="266"/>
    </row>
    <row r="355" spans="1:37" ht="14.25" customHeight="1">
      <c r="A355" s="326">
        <f t="shared" si="69"/>
        <v>344</v>
      </c>
      <c r="B355" s="325" t="s">
        <v>3166</v>
      </c>
      <c r="C355" s="325" t="s">
        <v>3162</v>
      </c>
      <c r="D355" s="325" t="s">
        <v>3162</v>
      </c>
      <c r="E355" s="325" t="s">
        <v>2694</v>
      </c>
      <c r="F355" s="325" t="s">
        <v>3167</v>
      </c>
      <c r="G355" s="325" t="s">
        <v>3168</v>
      </c>
      <c r="H355" s="325" t="s">
        <v>3169</v>
      </c>
      <c r="I355" s="325" t="s">
        <v>3155</v>
      </c>
      <c r="J355" s="327">
        <v>888793177839</v>
      </c>
      <c r="K355" s="327">
        <v>888793177860</v>
      </c>
      <c r="L355" s="328">
        <v>19.989999999999998</v>
      </c>
      <c r="M355" s="329">
        <v>19.989999999999998</v>
      </c>
      <c r="N355" s="328">
        <v>0</v>
      </c>
      <c r="O355" s="329">
        <v>0</v>
      </c>
      <c r="P355" s="330">
        <v>0</v>
      </c>
      <c r="Q355" s="318" t="s">
        <v>3162</v>
      </c>
      <c r="R355" s="331"/>
      <c r="S355" s="318"/>
      <c r="T355" s="325" t="str">
        <f t="shared" si="70"/>
        <v>C2P21AE</v>
      </c>
      <c r="U355" s="325" t="str">
        <f t="shared" si="70"/>
        <v>935</v>
      </c>
      <c r="V355" s="325" t="str">
        <f t="shared" si="62"/>
        <v>1N</v>
      </c>
      <c r="W355" s="325" t="str">
        <f t="shared" si="63"/>
        <v>HP 935 originele magenta inktcartridge</v>
      </c>
      <c r="X355" s="325" t="str">
        <f t="shared" si="64"/>
        <v>HP Officejet Pro 6230 e-printer, 6830 e-AiO</v>
      </c>
      <c r="Y355" s="327">
        <f t="shared" si="71"/>
        <v>888793177839</v>
      </c>
      <c r="Z355" s="327">
        <f t="shared" si="71"/>
        <v>888793177860</v>
      </c>
      <c r="AA355" s="328">
        <f t="shared" si="66"/>
        <v>19.989999999999998</v>
      </c>
      <c r="AB355" s="329">
        <f t="shared" si="67"/>
        <v>19.989999999999998</v>
      </c>
      <c r="AC355" s="330">
        <f t="shared" si="68"/>
        <v>0</v>
      </c>
      <c r="AE355" s="267" t="s">
        <v>1248</v>
      </c>
      <c r="AF355" s="267" t="s">
        <v>1248</v>
      </c>
      <c r="AG355" s="332" t="s">
        <v>1566</v>
      </c>
      <c r="AH355" s="267" t="s">
        <v>1579</v>
      </c>
      <c r="AI355" s="267" t="s">
        <v>1248</v>
      </c>
      <c r="AJ355" s="266"/>
      <c r="AK355" s="266"/>
    </row>
    <row r="356" spans="1:37" ht="14.25" customHeight="1">
      <c r="A356" s="326">
        <f t="shared" si="69"/>
        <v>345</v>
      </c>
      <c r="B356" s="325" t="s">
        <v>3170</v>
      </c>
      <c r="C356" s="325" t="s">
        <v>3162</v>
      </c>
      <c r="D356" s="325" t="s">
        <v>3162</v>
      </c>
      <c r="E356" s="325" t="s">
        <v>2694</v>
      </c>
      <c r="F356" s="325" t="s">
        <v>3171</v>
      </c>
      <c r="G356" s="325" t="s">
        <v>3172</v>
      </c>
      <c r="H356" s="325" t="s">
        <v>3173</v>
      </c>
      <c r="I356" s="325" t="s">
        <v>3155</v>
      </c>
      <c r="J356" s="327">
        <v>888793177877</v>
      </c>
      <c r="K356" s="327">
        <v>888793177907</v>
      </c>
      <c r="L356" s="328">
        <v>19.989999999999998</v>
      </c>
      <c r="M356" s="329">
        <v>19.989999999999998</v>
      </c>
      <c r="N356" s="328">
        <v>0</v>
      </c>
      <c r="O356" s="329">
        <v>0</v>
      </c>
      <c r="P356" s="330">
        <v>0</v>
      </c>
      <c r="Q356" s="318" t="s">
        <v>3162</v>
      </c>
      <c r="R356" s="331"/>
      <c r="S356" s="318"/>
      <c r="T356" s="325" t="str">
        <f t="shared" si="70"/>
        <v>C2P22AE</v>
      </c>
      <c r="U356" s="325" t="str">
        <f t="shared" si="70"/>
        <v>935</v>
      </c>
      <c r="V356" s="325" t="str">
        <f t="shared" si="62"/>
        <v>1N</v>
      </c>
      <c r="W356" s="325" t="str">
        <f t="shared" si="63"/>
        <v>HP 935 originele gele inktcartridge</v>
      </c>
      <c r="X356" s="325" t="str">
        <f t="shared" si="64"/>
        <v>HP Officejet Pro 6230 e-printer, 6830 e-AiO</v>
      </c>
      <c r="Y356" s="327">
        <f t="shared" si="71"/>
        <v>888793177877</v>
      </c>
      <c r="Z356" s="327">
        <f t="shared" si="71"/>
        <v>888793177907</v>
      </c>
      <c r="AA356" s="328">
        <f t="shared" si="66"/>
        <v>19.989999999999998</v>
      </c>
      <c r="AB356" s="329">
        <f t="shared" si="67"/>
        <v>19.989999999999998</v>
      </c>
      <c r="AC356" s="330">
        <f t="shared" si="68"/>
        <v>0</v>
      </c>
      <c r="AE356" s="267" t="s">
        <v>1248</v>
      </c>
      <c r="AF356" s="267" t="s">
        <v>1248</v>
      </c>
      <c r="AG356" s="332" t="s">
        <v>1566</v>
      </c>
      <c r="AH356" s="267" t="s">
        <v>1579</v>
      </c>
      <c r="AI356" s="267" t="s">
        <v>1248</v>
      </c>
      <c r="AJ356" s="266"/>
      <c r="AK356" s="266"/>
    </row>
    <row r="357" spans="1:37" ht="14.25" customHeight="1">
      <c r="A357" s="326">
        <f t="shared" si="69"/>
        <v>346</v>
      </c>
      <c r="B357" s="325" t="s">
        <v>3174</v>
      </c>
      <c r="C357" s="325" t="s">
        <v>3175</v>
      </c>
      <c r="D357" s="325" t="s">
        <v>3162</v>
      </c>
      <c r="E357" s="325" t="s">
        <v>2694</v>
      </c>
      <c r="F357" s="325" t="s">
        <v>3176</v>
      </c>
      <c r="G357" s="325" t="s">
        <v>3177</v>
      </c>
      <c r="H357" s="325" t="s">
        <v>3178</v>
      </c>
      <c r="I357" s="325" t="s">
        <v>3155</v>
      </c>
      <c r="J357" s="327" t="s">
        <v>1557</v>
      </c>
      <c r="K357" s="327">
        <v>888182031704</v>
      </c>
      <c r="L357" s="328">
        <v>27.99</v>
      </c>
      <c r="M357" s="329">
        <v>27.99</v>
      </c>
      <c r="N357" s="328">
        <v>0</v>
      </c>
      <c r="O357" s="329">
        <v>0</v>
      </c>
      <c r="P357" s="330">
        <v>0</v>
      </c>
      <c r="Q357" s="318" t="s">
        <v>3175</v>
      </c>
      <c r="R357" s="331"/>
      <c r="S357" s="318"/>
      <c r="T357" s="325" t="str">
        <f t="shared" si="70"/>
        <v>C2P24AE</v>
      </c>
      <c r="U357" s="325" t="str">
        <f t="shared" si="70"/>
        <v>935XL</v>
      </c>
      <c r="V357" s="325" t="str">
        <f t="shared" si="62"/>
        <v>1N</v>
      </c>
      <c r="W357" s="325" t="str">
        <f t="shared" si="63"/>
        <v>HP 935XL originele high-capacity cyaan inktcartridge</v>
      </c>
      <c r="X357" s="325" t="str">
        <f t="shared" si="64"/>
        <v>HP Officejet Pro 6230 e-printer, 6830 e-AiO</v>
      </c>
      <c r="Y357" s="327" t="str">
        <f t="shared" si="71"/>
        <v xml:space="preserve"> </v>
      </c>
      <c r="Z357" s="327">
        <f t="shared" si="71"/>
        <v>888182031704</v>
      </c>
      <c r="AA357" s="328">
        <f t="shared" si="66"/>
        <v>27.99</v>
      </c>
      <c r="AB357" s="329">
        <f t="shared" si="67"/>
        <v>27.99</v>
      </c>
      <c r="AC357" s="330">
        <f t="shared" si="68"/>
        <v>0</v>
      </c>
      <c r="AE357" s="267" t="s">
        <v>1248</v>
      </c>
      <c r="AF357" s="267" t="s">
        <v>1248</v>
      </c>
      <c r="AG357" s="332" t="s">
        <v>1566</v>
      </c>
      <c r="AH357" s="267" t="s">
        <v>1579</v>
      </c>
      <c r="AI357" s="267" t="s">
        <v>1248</v>
      </c>
      <c r="AJ357" s="266"/>
      <c r="AK357" s="266"/>
    </row>
    <row r="358" spans="1:37" s="337" customFormat="1" ht="14.25" customHeight="1">
      <c r="A358" s="326">
        <f t="shared" si="69"/>
        <v>347</v>
      </c>
      <c r="B358" s="325" t="s">
        <v>3179</v>
      </c>
      <c r="C358" s="325" t="s">
        <v>3175</v>
      </c>
      <c r="D358" s="325" t="s">
        <v>3162</v>
      </c>
      <c r="E358" s="325" t="s">
        <v>2694</v>
      </c>
      <c r="F358" s="325" t="s">
        <v>3180</v>
      </c>
      <c r="G358" s="325" t="s">
        <v>3181</v>
      </c>
      <c r="H358" s="325" t="s">
        <v>3182</v>
      </c>
      <c r="I358" s="325" t="s">
        <v>3155</v>
      </c>
      <c r="J358" s="327">
        <v>888182031711</v>
      </c>
      <c r="K358" s="327">
        <v>888182031728</v>
      </c>
      <c r="L358" s="328">
        <v>27.99</v>
      </c>
      <c r="M358" s="329">
        <v>27.99</v>
      </c>
      <c r="N358" s="328">
        <v>0</v>
      </c>
      <c r="O358" s="329">
        <v>0</v>
      </c>
      <c r="P358" s="330">
        <v>0</v>
      </c>
      <c r="Q358" s="318" t="s">
        <v>3175</v>
      </c>
      <c r="R358" s="331"/>
      <c r="S358" s="318"/>
      <c r="T358" s="325" t="str">
        <f t="shared" si="70"/>
        <v>C2P25AE</v>
      </c>
      <c r="U358" s="325" t="str">
        <f t="shared" si="70"/>
        <v>935XL</v>
      </c>
      <c r="V358" s="325" t="str">
        <f t="shared" si="62"/>
        <v>1N</v>
      </c>
      <c r="W358" s="325" t="str">
        <f t="shared" si="63"/>
        <v>HP 935XL originele high-capacity magenta inktcartridge</v>
      </c>
      <c r="X358" s="325" t="str">
        <f t="shared" si="64"/>
        <v>HP Officejet Pro 6230 e-printer, 6830 e-AiO</v>
      </c>
      <c r="Y358" s="327">
        <f t="shared" si="71"/>
        <v>888182031711</v>
      </c>
      <c r="Z358" s="327">
        <f t="shared" si="71"/>
        <v>888182031728</v>
      </c>
      <c r="AA358" s="328">
        <f t="shared" si="66"/>
        <v>27.99</v>
      </c>
      <c r="AB358" s="329">
        <f t="shared" si="67"/>
        <v>27.99</v>
      </c>
      <c r="AC358" s="330">
        <f t="shared" si="68"/>
        <v>0</v>
      </c>
      <c r="AD358" s="266"/>
      <c r="AE358" s="267" t="s">
        <v>1248</v>
      </c>
      <c r="AF358" s="267" t="s">
        <v>1248</v>
      </c>
      <c r="AG358" s="332" t="s">
        <v>1566</v>
      </c>
      <c r="AH358" s="267" t="s">
        <v>1579</v>
      </c>
      <c r="AI358" s="267" t="s">
        <v>1248</v>
      </c>
      <c r="AJ358" s="266"/>
      <c r="AK358" s="266"/>
    </row>
    <row r="359" spans="1:37" ht="14.25" customHeight="1">
      <c r="A359" s="326">
        <f t="shared" si="69"/>
        <v>348</v>
      </c>
      <c r="B359" s="325" t="s">
        <v>3183</v>
      </c>
      <c r="C359" s="325" t="s">
        <v>3175</v>
      </c>
      <c r="D359" s="325" t="s">
        <v>3162</v>
      </c>
      <c r="E359" s="325" t="s">
        <v>2694</v>
      </c>
      <c r="F359" s="325" t="s">
        <v>3184</v>
      </c>
      <c r="G359" s="325" t="s">
        <v>3185</v>
      </c>
      <c r="H359" s="325" t="s">
        <v>3186</v>
      </c>
      <c r="I359" s="325" t="s">
        <v>3155</v>
      </c>
      <c r="J359" s="327" t="s">
        <v>1557</v>
      </c>
      <c r="K359" s="327">
        <v>888182031742</v>
      </c>
      <c r="L359" s="328">
        <v>27.99</v>
      </c>
      <c r="M359" s="329">
        <v>27.99</v>
      </c>
      <c r="N359" s="328">
        <v>0</v>
      </c>
      <c r="O359" s="329">
        <v>0</v>
      </c>
      <c r="P359" s="330">
        <v>0</v>
      </c>
      <c r="Q359" s="318" t="s">
        <v>3175</v>
      </c>
      <c r="R359" s="331"/>
      <c r="S359" s="318"/>
      <c r="T359" s="325" t="str">
        <f t="shared" si="70"/>
        <v>C2P26AE</v>
      </c>
      <c r="U359" s="325" t="str">
        <f t="shared" si="70"/>
        <v>935XL</v>
      </c>
      <c r="V359" s="325" t="str">
        <f t="shared" si="62"/>
        <v>1N</v>
      </c>
      <c r="W359" s="325" t="str">
        <f t="shared" si="63"/>
        <v>HP 935XL originele high-capacity gele inktcartridge</v>
      </c>
      <c r="X359" s="325" t="str">
        <f t="shared" si="64"/>
        <v>HP Officejet Pro 6230 e-printer, 6830 e-AiO</v>
      </c>
      <c r="Y359" s="327" t="str">
        <f t="shared" si="71"/>
        <v xml:space="preserve"> </v>
      </c>
      <c r="Z359" s="327">
        <f t="shared" si="71"/>
        <v>888182031742</v>
      </c>
      <c r="AA359" s="328">
        <f t="shared" si="66"/>
        <v>27.99</v>
      </c>
      <c r="AB359" s="329">
        <f t="shared" si="67"/>
        <v>27.99</v>
      </c>
      <c r="AC359" s="330">
        <f t="shared" si="68"/>
        <v>0</v>
      </c>
      <c r="AE359" s="267" t="s">
        <v>1248</v>
      </c>
      <c r="AF359" s="267" t="s">
        <v>1248</v>
      </c>
      <c r="AG359" s="332" t="s">
        <v>1566</v>
      </c>
      <c r="AH359" s="267" t="s">
        <v>1579</v>
      </c>
      <c r="AI359" s="267" t="s">
        <v>1248</v>
      </c>
      <c r="AJ359" s="266"/>
      <c r="AK359" s="266"/>
    </row>
    <row r="360" spans="1:37" ht="14.25" customHeight="1">
      <c r="A360" s="326">
        <f t="shared" si="69"/>
        <v>349</v>
      </c>
      <c r="B360" s="325" t="s">
        <v>3187</v>
      </c>
      <c r="C360" s="325" t="s">
        <v>3188</v>
      </c>
      <c r="D360" s="325" t="s">
        <v>3189</v>
      </c>
      <c r="E360" s="325" t="s">
        <v>2694</v>
      </c>
      <c r="F360" s="325" t="s">
        <v>3190</v>
      </c>
      <c r="G360" s="325" t="s">
        <v>3191</v>
      </c>
      <c r="H360" s="325" t="s">
        <v>3192</v>
      </c>
      <c r="I360" s="325" t="s">
        <v>3193</v>
      </c>
      <c r="J360" s="327">
        <v>195122139902</v>
      </c>
      <c r="K360" s="327">
        <v>195122139919</v>
      </c>
      <c r="L360" s="328">
        <v>125.99</v>
      </c>
      <c r="M360" s="329">
        <v>125.99</v>
      </c>
      <c r="N360" s="328">
        <v>0</v>
      </c>
      <c r="O360" s="329">
        <v>0</v>
      </c>
      <c r="P360" s="330">
        <v>0</v>
      </c>
      <c r="Q360" s="318" t="s">
        <v>3194</v>
      </c>
      <c r="R360" s="331"/>
      <c r="S360" s="318"/>
      <c r="T360" s="325" t="str">
        <f t="shared" si="70"/>
        <v>6ZC65AE</v>
      </c>
      <c r="U360" s="325" t="str">
        <f t="shared" si="70"/>
        <v>950 / 951</v>
      </c>
      <c r="V360" s="325" t="str">
        <f t="shared" si="62"/>
        <v>1N</v>
      </c>
      <c r="W360" s="325" t="str">
        <f t="shared" si="63"/>
        <v>HP 950 zwarte/951 originele cyaan/magenta/gele inktcartridges, 4-pack</v>
      </c>
      <c r="X360" s="325" t="str">
        <f t="shared" si="64"/>
        <v>OfficeJet Pro 8600</v>
      </c>
      <c r="Y360" s="327">
        <f t="shared" si="71"/>
        <v>195122139902</v>
      </c>
      <c r="Z360" s="327">
        <f t="shared" si="71"/>
        <v>195122139919</v>
      </c>
      <c r="AA360" s="328">
        <f t="shared" si="66"/>
        <v>125.99</v>
      </c>
      <c r="AB360" s="329">
        <f t="shared" si="67"/>
        <v>125.99</v>
      </c>
      <c r="AC360" s="330">
        <f t="shared" si="68"/>
        <v>0</v>
      </c>
      <c r="AE360" s="267" t="s">
        <v>1248</v>
      </c>
      <c r="AF360" s="267" t="s">
        <v>1248</v>
      </c>
      <c r="AG360" s="332" t="s">
        <v>1566</v>
      </c>
      <c r="AH360" s="267" t="s">
        <v>2715</v>
      </c>
      <c r="AI360" s="267" t="s">
        <v>1248</v>
      </c>
      <c r="AJ360" s="266"/>
      <c r="AK360" s="266"/>
    </row>
    <row r="361" spans="1:37" ht="14.25" customHeight="1">
      <c r="A361" s="326">
        <f t="shared" si="69"/>
        <v>350</v>
      </c>
      <c r="B361" s="325" t="s">
        <v>3195</v>
      </c>
      <c r="C361" s="325" t="s">
        <v>3189</v>
      </c>
      <c r="D361" s="325" t="s">
        <v>3189</v>
      </c>
      <c r="E361" s="325" t="s">
        <v>2694</v>
      </c>
      <c r="F361" s="325" t="s">
        <v>3196</v>
      </c>
      <c r="G361" s="325" t="s">
        <v>3197</v>
      </c>
      <c r="H361" s="325" t="s">
        <v>3198</v>
      </c>
      <c r="I361" s="325" t="s">
        <v>3199</v>
      </c>
      <c r="J361" s="327" t="s">
        <v>1557</v>
      </c>
      <c r="K361" s="327">
        <v>886111615261</v>
      </c>
      <c r="L361" s="328">
        <v>41.99</v>
      </c>
      <c r="M361" s="329">
        <v>41.99</v>
      </c>
      <c r="N361" s="328">
        <v>0</v>
      </c>
      <c r="O361" s="329">
        <v>0</v>
      </c>
      <c r="P361" s="330">
        <v>0</v>
      </c>
      <c r="Q361" s="318" t="s">
        <v>3189</v>
      </c>
      <c r="R361" s="331"/>
      <c r="S361" s="318"/>
      <c r="T361" s="325" t="str">
        <f t="shared" si="70"/>
        <v>CN049AE</v>
      </c>
      <c r="U361" s="325" t="str">
        <f t="shared" si="70"/>
        <v>950</v>
      </c>
      <c r="V361" s="325" t="str">
        <f t="shared" si="62"/>
        <v>1N</v>
      </c>
      <c r="W361" s="325" t="str">
        <f t="shared" si="63"/>
        <v>HP 950 originele zwarte inktcartridge</v>
      </c>
      <c r="X361" s="325" t="str">
        <f t="shared" si="64"/>
        <v>HP Officejet Pro 8600 e-AiO, HP Officejet Pro 8600 Plus e-AiO, HP Officejet Pro 8100 ePrinter</v>
      </c>
      <c r="Y361" s="327" t="str">
        <f t="shared" si="71"/>
        <v xml:space="preserve"> </v>
      </c>
      <c r="Z361" s="327">
        <f t="shared" si="71"/>
        <v>886111615261</v>
      </c>
      <c r="AA361" s="328">
        <f t="shared" si="66"/>
        <v>41.99</v>
      </c>
      <c r="AB361" s="329">
        <f t="shared" si="67"/>
        <v>41.99</v>
      </c>
      <c r="AC361" s="330">
        <f t="shared" si="68"/>
        <v>0</v>
      </c>
      <c r="AE361" s="267" t="s">
        <v>1248</v>
      </c>
      <c r="AF361" s="267" t="s">
        <v>1248</v>
      </c>
      <c r="AG361" s="332" t="s">
        <v>1566</v>
      </c>
      <c r="AH361" s="267" t="s">
        <v>1579</v>
      </c>
      <c r="AI361" s="267" t="s">
        <v>1248</v>
      </c>
      <c r="AJ361" s="266"/>
      <c r="AK361" s="266"/>
    </row>
    <row r="362" spans="1:37" ht="14.25" customHeight="1">
      <c r="A362" s="326">
        <f t="shared" si="69"/>
        <v>351</v>
      </c>
      <c r="B362" s="325" t="s">
        <v>3200</v>
      </c>
      <c r="C362" s="325" t="s">
        <v>3201</v>
      </c>
      <c r="D362" s="325" t="s">
        <v>3189</v>
      </c>
      <c r="E362" s="325" t="s">
        <v>2694</v>
      </c>
      <c r="F362" s="325" t="s">
        <v>3202</v>
      </c>
      <c r="G362" s="325" t="s">
        <v>3203</v>
      </c>
      <c r="H362" s="325" t="s">
        <v>3204</v>
      </c>
      <c r="I362" s="325" t="s">
        <v>3199</v>
      </c>
      <c r="J362" s="327" t="s">
        <v>1557</v>
      </c>
      <c r="K362" s="327">
        <v>886111615278</v>
      </c>
      <c r="L362" s="328">
        <v>61.99</v>
      </c>
      <c r="M362" s="329">
        <v>61.99</v>
      </c>
      <c r="N362" s="328">
        <v>0</v>
      </c>
      <c r="O362" s="329">
        <v>0</v>
      </c>
      <c r="P362" s="330">
        <v>0</v>
      </c>
      <c r="Q362" s="318" t="s">
        <v>3201</v>
      </c>
      <c r="R362" s="331"/>
      <c r="S362" s="318"/>
      <c r="T362" s="325" t="str">
        <f t="shared" si="70"/>
        <v>CN045AE</v>
      </c>
      <c r="U362" s="325" t="str">
        <f t="shared" si="70"/>
        <v>950XL</v>
      </c>
      <c r="V362" s="325" t="str">
        <f t="shared" si="62"/>
        <v>1N</v>
      </c>
      <c r="W362" s="325" t="str">
        <f t="shared" si="63"/>
        <v>HP 950XL originele high-capacity zwarte inktcartridge</v>
      </c>
      <c r="X362" s="325" t="str">
        <f t="shared" si="64"/>
        <v>HP Officejet Pro 8600 e-AiO, HP Officejet Pro 8600 Plus e-AiO, HP Officejet Pro 8100 ePrinter</v>
      </c>
      <c r="Y362" s="327" t="str">
        <f t="shared" si="71"/>
        <v xml:space="preserve"> </v>
      </c>
      <c r="Z362" s="327">
        <f t="shared" si="71"/>
        <v>886111615278</v>
      </c>
      <c r="AA362" s="328">
        <f t="shared" si="66"/>
        <v>61.99</v>
      </c>
      <c r="AB362" s="329">
        <f t="shared" si="67"/>
        <v>61.99</v>
      </c>
      <c r="AC362" s="330">
        <f t="shared" si="68"/>
        <v>0</v>
      </c>
      <c r="AE362" s="267" t="s">
        <v>1248</v>
      </c>
      <c r="AF362" s="267" t="s">
        <v>1248</v>
      </c>
      <c r="AG362" s="332" t="s">
        <v>1566</v>
      </c>
      <c r="AH362" s="267" t="s">
        <v>1579</v>
      </c>
      <c r="AI362" s="267" t="s">
        <v>1248</v>
      </c>
      <c r="AJ362" s="258"/>
      <c r="AK362" s="266"/>
    </row>
    <row r="363" spans="1:37" ht="14.25" customHeight="1">
      <c r="A363" s="326">
        <f t="shared" si="69"/>
        <v>352</v>
      </c>
      <c r="B363" s="325" t="s">
        <v>3205</v>
      </c>
      <c r="C363" s="325" t="s">
        <v>3206</v>
      </c>
      <c r="D363" s="325" t="s">
        <v>3206</v>
      </c>
      <c r="E363" s="325" t="s">
        <v>2694</v>
      </c>
      <c r="F363" s="325" t="s">
        <v>3207</v>
      </c>
      <c r="G363" s="325" t="s">
        <v>3208</v>
      </c>
      <c r="H363" s="325" t="s">
        <v>3209</v>
      </c>
      <c r="I363" s="325" t="s">
        <v>3210</v>
      </c>
      <c r="J363" s="327" t="s">
        <v>1557</v>
      </c>
      <c r="K363" s="327">
        <v>888182554128</v>
      </c>
      <c r="L363" s="328">
        <v>29.99</v>
      </c>
      <c r="M363" s="329">
        <v>29.99</v>
      </c>
      <c r="N363" s="328">
        <v>0</v>
      </c>
      <c r="O363" s="329">
        <v>0</v>
      </c>
      <c r="P363" s="330">
        <v>0</v>
      </c>
      <c r="Q363" s="318" t="s">
        <v>3206</v>
      </c>
      <c r="R363" s="331"/>
      <c r="S363" s="318"/>
      <c r="T363" s="325" t="str">
        <f t="shared" si="70"/>
        <v>CN050AE</v>
      </c>
      <c r="U363" s="325" t="str">
        <f t="shared" si="70"/>
        <v>951</v>
      </c>
      <c r="V363" s="325" t="str">
        <f t="shared" si="62"/>
        <v>1N</v>
      </c>
      <c r="W363" s="325" t="str">
        <f t="shared" si="63"/>
        <v>HP 951 originele cyaan inktcartridge</v>
      </c>
      <c r="X363" s="325" t="str">
        <f t="shared" si="64"/>
        <v>OJ Pro 8600 e-AiO, OJ Pro 8600 Plus e-AiO, OJ Pro 8100 ePrinter, HP Officejet Pro 251dw, 276dw, Farad</v>
      </c>
      <c r="Y363" s="327" t="str">
        <f t="shared" si="71"/>
        <v xml:space="preserve"> </v>
      </c>
      <c r="Z363" s="327">
        <f t="shared" si="71"/>
        <v>888182554128</v>
      </c>
      <c r="AA363" s="328">
        <f t="shared" si="66"/>
        <v>29.99</v>
      </c>
      <c r="AB363" s="329">
        <f t="shared" si="67"/>
        <v>29.99</v>
      </c>
      <c r="AC363" s="330">
        <f t="shared" si="68"/>
        <v>0</v>
      </c>
      <c r="AE363" s="267" t="s">
        <v>1248</v>
      </c>
      <c r="AF363" s="267" t="s">
        <v>1248</v>
      </c>
      <c r="AG363" s="332" t="s">
        <v>1566</v>
      </c>
      <c r="AH363" s="267" t="s">
        <v>1579</v>
      </c>
      <c r="AI363" s="267" t="s">
        <v>1248</v>
      </c>
      <c r="AK363" s="266"/>
    </row>
    <row r="364" spans="1:37" ht="14.25" customHeight="1">
      <c r="A364" s="326">
        <f t="shared" si="69"/>
        <v>353</v>
      </c>
      <c r="B364" s="325" t="s">
        <v>3211</v>
      </c>
      <c r="C364" s="325" t="s">
        <v>3206</v>
      </c>
      <c r="D364" s="325" t="s">
        <v>3206</v>
      </c>
      <c r="E364" s="325" t="s">
        <v>2694</v>
      </c>
      <c r="F364" s="325" t="s">
        <v>3212</v>
      </c>
      <c r="G364" s="325" t="s">
        <v>3213</v>
      </c>
      <c r="H364" s="325" t="s">
        <v>3214</v>
      </c>
      <c r="I364" s="325" t="s">
        <v>3210</v>
      </c>
      <c r="J364" s="327" t="s">
        <v>1557</v>
      </c>
      <c r="K364" s="327">
        <v>888182554166</v>
      </c>
      <c r="L364" s="328">
        <v>29.99</v>
      </c>
      <c r="M364" s="329">
        <v>29.99</v>
      </c>
      <c r="N364" s="328">
        <v>0</v>
      </c>
      <c r="O364" s="329">
        <v>0</v>
      </c>
      <c r="P364" s="330">
        <v>0</v>
      </c>
      <c r="Q364" s="318" t="s">
        <v>3206</v>
      </c>
      <c r="R364" s="331"/>
      <c r="S364" s="318"/>
      <c r="T364" s="325" t="str">
        <f t="shared" si="70"/>
        <v>CN051AE</v>
      </c>
      <c r="U364" s="325" t="str">
        <f t="shared" si="70"/>
        <v>951</v>
      </c>
      <c r="V364" s="325" t="str">
        <f t="shared" si="62"/>
        <v>1N</v>
      </c>
      <c r="W364" s="325" t="str">
        <f t="shared" si="63"/>
        <v>HP 951 originele magenta inktcartridge</v>
      </c>
      <c r="X364" s="325" t="str">
        <f t="shared" si="64"/>
        <v>OJ Pro 8600 e-AiO, OJ Pro 8600 Plus e-AiO, OJ Pro 8100 ePrinter, HP Officejet Pro 251dw, 276dw, Farad</v>
      </c>
      <c r="Y364" s="327" t="str">
        <f t="shared" si="71"/>
        <v xml:space="preserve"> </v>
      </c>
      <c r="Z364" s="327">
        <f t="shared" si="71"/>
        <v>888182554166</v>
      </c>
      <c r="AA364" s="328">
        <f t="shared" si="66"/>
        <v>29.99</v>
      </c>
      <c r="AB364" s="329">
        <f t="shared" si="67"/>
        <v>29.99</v>
      </c>
      <c r="AC364" s="330">
        <f t="shared" si="68"/>
        <v>0</v>
      </c>
      <c r="AE364" s="267" t="s">
        <v>1248</v>
      </c>
      <c r="AF364" s="267" t="s">
        <v>1248</v>
      </c>
      <c r="AG364" s="332" t="s">
        <v>1566</v>
      </c>
      <c r="AH364" s="267" t="s">
        <v>1579</v>
      </c>
      <c r="AI364" s="267" t="s">
        <v>1248</v>
      </c>
      <c r="AK364" s="266"/>
    </row>
    <row r="365" spans="1:37" ht="14.25" customHeight="1">
      <c r="A365" s="326">
        <f t="shared" si="69"/>
        <v>354</v>
      </c>
      <c r="B365" s="325" t="s">
        <v>3215</v>
      </c>
      <c r="C365" s="325" t="s">
        <v>3206</v>
      </c>
      <c r="D365" s="325" t="s">
        <v>3206</v>
      </c>
      <c r="E365" s="325" t="s">
        <v>2694</v>
      </c>
      <c r="F365" s="325" t="s">
        <v>3216</v>
      </c>
      <c r="G365" s="325" t="s">
        <v>3217</v>
      </c>
      <c r="H365" s="325" t="s">
        <v>3218</v>
      </c>
      <c r="I365" s="325" t="s">
        <v>3210</v>
      </c>
      <c r="J365" s="327" t="s">
        <v>1557</v>
      </c>
      <c r="K365" s="327">
        <v>888182554203</v>
      </c>
      <c r="L365" s="328">
        <v>29.99</v>
      </c>
      <c r="M365" s="329">
        <v>29.99</v>
      </c>
      <c r="N365" s="328">
        <v>0</v>
      </c>
      <c r="O365" s="329">
        <v>0</v>
      </c>
      <c r="P365" s="330">
        <v>0</v>
      </c>
      <c r="Q365" s="318" t="s">
        <v>3206</v>
      </c>
      <c r="R365" s="331"/>
      <c r="S365" s="318"/>
      <c r="T365" s="325" t="str">
        <f t="shared" si="70"/>
        <v>CN052AE</v>
      </c>
      <c r="U365" s="325" t="str">
        <f t="shared" si="70"/>
        <v>951</v>
      </c>
      <c r="V365" s="325" t="str">
        <f t="shared" si="62"/>
        <v>1N</v>
      </c>
      <c r="W365" s="325" t="str">
        <f t="shared" si="63"/>
        <v>HP 951 originele gele inktcartridge</v>
      </c>
      <c r="X365" s="325" t="str">
        <f t="shared" si="64"/>
        <v>OJ Pro 8600 e-AiO, OJ Pro 8600 Plus e-AiO, OJ Pro 8100 ePrinter, HP Officejet Pro 251dw, 276dw, Farad</v>
      </c>
      <c r="Y365" s="327" t="str">
        <f t="shared" si="71"/>
        <v xml:space="preserve"> </v>
      </c>
      <c r="Z365" s="327">
        <f t="shared" si="71"/>
        <v>888182554203</v>
      </c>
      <c r="AA365" s="328">
        <f t="shared" si="66"/>
        <v>29.99</v>
      </c>
      <c r="AB365" s="329">
        <f t="shared" si="67"/>
        <v>29.99</v>
      </c>
      <c r="AC365" s="330">
        <f t="shared" si="68"/>
        <v>0</v>
      </c>
      <c r="AE365" s="267" t="s">
        <v>1248</v>
      </c>
      <c r="AF365" s="267" t="s">
        <v>1248</v>
      </c>
      <c r="AG365" s="332" t="s">
        <v>1566</v>
      </c>
      <c r="AH365" s="267" t="s">
        <v>1579</v>
      </c>
      <c r="AI365" s="267" t="s">
        <v>1248</v>
      </c>
      <c r="AJ365" s="266"/>
      <c r="AK365" s="266"/>
    </row>
    <row r="366" spans="1:37" ht="14.25" customHeight="1">
      <c r="A366" s="326">
        <f t="shared" si="69"/>
        <v>355</v>
      </c>
      <c r="B366" s="325" t="s">
        <v>3219</v>
      </c>
      <c r="C366" s="325" t="s">
        <v>3220</v>
      </c>
      <c r="D366" s="325" t="s">
        <v>3206</v>
      </c>
      <c r="E366" s="325" t="s">
        <v>2694</v>
      </c>
      <c r="F366" s="325" t="s">
        <v>3221</v>
      </c>
      <c r="G366" s="325" t="s">
        <v>3222</v>
      </c>
      <c r="H366" s="325" t="s">
        <v>3223</v>
      </c>
      <c r="I366" s="325" t="s">
        <v>3199</v>
      </c>
      <c r="J366" s="327" t="s">
        <v>1557</v>
      </c>
      <c r="K366" s="327">
        <v>886111615285</v>
      </c>
      <c r="L366" s="328">
        <v>44.99</v>
      </c>
      <c r="M366" s="329">
        <v>44.99</v>
      </c>
      <c r="N366" s="328">
        <v>0</v>
      </c>
      <c r="O366" s="329">
        <v>0</v>
      </c>
      <c r="P366" s="330">
        <v>0</v>
      </c>
      <c r="Q366" s="318" t="s">
        <v>3220</v>
      </c>
      <c r="R366" s="331"/>
      <c r="S366" s="318"/>
      <c r="T366" s="325" t="str">
        <f t="shared" si="70"/>
        <v>CN046AE</v>
      </c>
      <c r="U366" s="325" t="str">
        <f t="shared" si="70"/>
        <v>951XL</v>
      </c>
      <c r="V366" s="325" t="str">
        <f t="shared" si="62"/>
        <v>1N</v>
      </c>
      <c r="W366" s="325" t="str">
        <f t="shared" si="63"/>
        <v>HP 951XL originele high-capacity cyaan inktcartridge</v>
      </c>
      <c r="X366" s="325" t="str">
        <f t="shared" si="64"/>
        <v>HP Officejet Pro 8600 e-AiO, HP Officejet Pro 8600 Plus e-AiO, HP Officejet Pro 8100 ePrinter</v>
      </c>
      <c r="Y366" s="327" t="str">
        <f t="shared" si="71"/>
        <v xml:space="preserve"> </v>
      </c>
      <c r="Z366" s="327">
        <f t="shared" si="71"/>
        <v>886111615285</v>
      </c>
      <c r="AA366" s="328">
        <f t="shared" si="66"/>
        <v>44.99</v>
      </c>
      <c r="AB366" s="329">
        <f t="shared" si="67"/>
        <v>44.99</v>
      </c>
      <c r="AC366" s="330">
        <f t="shared" si="68"/>
        <v>0</v>
      </c>
      <c r="AE366" s="267" t="s">
        <v>1248</v>
      </c>
      <c r="AF366" s="267" t="s">
        <v>1248</v>
      </c>
      <c r="AG366" s="332" t="s">
        <v>1566</v>
      </c>
      <c r="AH366" s="267" t="s">
        <v>1579</v>
      </c>
      <c r="AI366" s="267" t="s">
        <v>1248</v>
      </c>
      <c r="AJ366" s="266"/>
      <c r="AK366" s="266"/>
    </row>
    <row r="367" spans="1:37" ht="14.25" customHeight="1">
      <c r="A367" s="326">
        <f t="shared" si="69"/>
        <v>356</v>
      </c>
      <c r="B367" s="325" t="s">
        <v>3224</v>
      </c>
      <c r="C367" s="325" t="s">
        <v>3220</v>
      </c>
      <c r="D367" s="325" t="s">
        <v>3206</v>
      </c>
      <c r="E367" s="325" t="s">
        <v>2694</v>
      </c>
      <c r="F367" s="325" t="s">
        <v>3225</v>
      </c>
      <c r="G367" s="325" t="s">
        <v>3226</v>
      </c>
      <c r="H367" s="325" t="s">
        <v>3227</v>
      </c>
      <c r="I367" s="325" t="s">
        <v>3199</v>
      </c>
      <c r="J367" s="327">
        <v>886111615292</v>
      </c>
      <c r="K367" s="327">
        <v>886111615292</v>
      </c>
      <c r="L367" s="328">
        <v>44.99</v>
      </c>
      <c r="M367" s="329">
        <v>44.99</v>
      </c>
      <c r="N367" s="328">
        <v>0</v>
      </c>
      <c r="O367" s="329">
        <v>0</v>
      </c>
      <c r="P367" s="330">
        <v>0</v>
      </c>
      <c r="Q367" s="318" t="s">
        <v>3220</v>
      </c>
      <c r="R367" s="331"/>
      <c r="S367" s="318"/>
      <c r="T367" s="325" t="str">
        <f t="shared" si="70"/>
        <v>CN047AE</v>
      </c>
      <c r="U367" s="325" t="str">
        <f t="shared" si="70"/>
        <v>951XL</v>
      </c>
      <c r="V367" s="325" t="str">
        <f t="shared" si="62"/>
        <v>1N</v>
      </c>
      <c r="W367" s="325" t="str">
        <f t="shared" si="63"/>
        <v>HP 951XL originele high-capacity magenta inktcartridge</v>
      </c>
      <c r="X367" s="325" t="str">
        <f t="shared" si="64"/>
        <v>HP Officejet Pro 8600 e-AiO, HP Officejet Pro 8600 Plus e-AiO, HP Officejet Pro 8100 ePrinter</v>
      </c>
      <c r="Y367" s="327">
        <f t="shared" si="71"/>
        <v>886111615292</v>
      </c>
      <c r="Z367" s="327">
        <f t="shared" si="71"/>
        <v>886111615292</v>
      </c>
      <c r="AA367" s="328">
        <f t="shared" si="66"/>
        <v>44.99</v>
      </c>
      <c r="AB367" s="329">
        <f t="shared" si="67"/>
        <v>44.99</v>
      </c>
      <c r="AC367" s="330">
        <f t="shared" si="68"/>
        <v>0</v>
      </c>
      <c r="AE367" s="267" t="s">
        <v>1248</v>
      </c>
      <c r="AF367" s="267" t="s">
        <v>1248</v>
      </c>
      <c r="AG367" s="332" t="s">
        <v>1566</v>
      </c>
      <c r="AH367" s="267" t="s">
        <v>1579</v>
      </c>
      <c r="AI367" s="267" t="s">
        <v>1248</v>
      </c>
      <c r="AJ367" s="266"/>
      <c r="AK367" s="266"/>
    </row>
    <row r="368" spans="1:37" s="337" customFormat="1" ht="14.25" customHeight="1">
      <c r="A368" s="326">
        <f t="shared" si="69"/>
        <v>357</v>
      </c>
      <c r="B368" s="325" t="s">
        <v>3228</v>
      </c>
      <c r="C368" s="325" t="s">
        <v>3220</v>
      </c>
      <c r="D368" s="325" t="s">
        <v>3206</v>
      </c>
      <c r="E368" s="325" t="s">
        <v>2694</v>
      </c>
      <c r="F368" s="325" t="s">
        <v>3229</v>
      </c>
      <c r="G368" s="325" t="s">
        <v>3230</v>
      </c>
      <c r="H368" s="325" t="s">
        <v>3231</v>
      </c>
      <c r="I368" s="325" t="s">
        <v>3199</v>
      </c>
      <c r="J368" s="327" t="s">
        <v>1557</v>
      </c>
      <c r="K368" s="327">
        <v>886111615308</v>
      </c>
      <c r="L368" s="328">
        <v>44.99</v>
      </c>
      <c r="M368" s="329">
        <v>44.99</v>
      </c>
      <c r="N368" s="328">
        <v>0</v>
      </c>
      <c r="O368" s="329">
        <v>0</v>
      </c>
      <c r="P368" s="330">
        <v>0</v>
      </c>
      <c r="Q368" s="318" t="s">
        <v>3220</v>
      </c>
      <c r="R368" s="331"/>
      <c r="S368" s="318"/>
      <c r="T368" s="325" t="str">
        <f t="shared" si="70"/>
        <v>CN048AE</v>
      </c>
      <c r="U368" s="325" t="str">
        <f t="shared" si="70"/>
        <v>951XL</v>
      </c>
      <c r="V368" s="325" t="str">
        <f t="shared" si="62"/>
        <v>1N</v>
      </c>
      <c r="W368" s="325" t="str">
        <f t="shared" si="63"/>
        <v>HP 951XL originele high-capacity gele inktcartridge</v>
      </c>
      <c r="X368" s="325" t="str">
        <f t="shared" si="64"/>
        <v>HP Officejet Pro 8600 e-AiO, HP Officejet Pro 8600 Plus e-AiO, HP Officejet Pro 8100 ePrinter</v>
      </c>
      <c r="Y368" s="327" t="str">
        <f t="shared" si="71"/>
        <v xml:space="preserve"> </v>
      </c>
      <c r="Z368" s="327">
        <f t="shared" si="71"/>
        <v>886111615308</v>
      </c>
      <c r="AA368" s="328">
        <f t="shared" si="66"/>
        <v>44.99</v>
      </c>
      <c r="AB368" s="329">
        <f t="shared" si="67"/>
        <v>44.99</v>
      </c>
      <c r="AC368" s="330">
        <f t="shared" si="68"/>
        <v>0</v>
      </c>
      <c r="AD368" s="266"/>
      <c r="AE368" s="267" t="s">
        <v>1248</v>
      </c>
      <c r="AF368" s="267" t="s">
        <v>1248</v>
      </c>
      <c r="AG368" s="332" t="s">
        <v>1566</v>
      </c>
      <c r="AH368" s="267" t="s">
        <v>1579</v>
      </c>
      <c r="AI368" s="267" t="s">
        <v>1248</v>
      </c>
      <c r="AJ368" s="258"/>
      <c r="AK368" s="266"/>
    </row>
    <row r="369" spans="1:37" ht="14.25" customHeight="1">
      <c r="A369" s="326">
        <f t="shared" si="69"/>
        <v>358</v>
      </c>
      <c r="B369" s="325" t="s">
        <v>3232</v>
      </c>
      <c r="C369" s="325" t="s">
        <v>3233</v>
      </c>
      <c r="D369" s="325" t="s">
        <v>3233</v>
      </c>
      <c r="E369" s="325" t="s">
        <v>2694</v>
      </c>
      <c r="F369" s="325" t="s">
        <v>3234</v>
      </c>
      <c r="G369" s="325" t="s">
        <v>3235</v>
      </c>
      <c r="H369" s="325" t="s">
        <v>3236</v>
      </c>
      <c r="I369" s="325" t="s">
        <v>3237</v>
      </c>
      <c r="J369" s="327">
        <v>195122352196</v>
      </c>
      <c r="K369" s="327">
        <v>195122352202</v>
      </c>
      <c r="L369" s="328">
        <v>126.99</v>
      </c>
      <c r="M369" s="329">
        <v>126.99</v>
      </c>
      <c r="N369" s="328">
        <v>0</v>
      </c>
      <c r="O369" s="329">
        <v>0</v>
      </c>
      <c r="P369" s="330">
        <v>0</v>
      </c>
      <c r="Q369" s="318" t="s">
        <v>3233</v>
      </c>
      <c r="R369" s="331"/>
      <c r="S369" s="318"/>
      <c r="T369" s="325" t="str">
        <f t="shared" si="70"/>
        <v>6ZC69AE</v>
      </c>
      <c r="U369" s="325" t="str">
        <f t="shared" si="70"/>
        <v>953</v>
      </c>
      <c r="V369" s="325" t="str">
        <f t="shared" si="62"/>
        <v>1N</v>
      </c>
      <c r="W369" s="325" t="str">
        <f t="shared" si="63"/>
        <v>HP 953 4-pack originele inktcartridges, cyaan/magenta/geel</v>
      </c>
      <c r="X369" s="325" t="str">
        <f t="shared" si="64"/>
        <v>OfficeJet Pro 7700 / 8200 / 8700</v>
      </c>
      <c r="Y369" s="327">
        <f t="shared" si="71"/>
        <v>195122352196</v>
      </c>
      <c r="Z369" s="327">
        <f t="shared" si="71"/>
        <v>195122352202</v>
      </c>
      <c r="AA369" s="328">
        <f t="shared" si="66"/>
        <v>126.99</v>
      </c>
      <c r="AB369" s="329">
        <f t="shared" si="67"/>
        <v>126.99</v>
      </c>
      <c r="AC369" s="330">
        <f t="shared" si="68"/>
        <v>0</v>
      </c>
      <c r="AE369" s="267" t="s">
        <v>1248</v>
      </c>
      <c r="AF369" s="267" t="s">
        <v>1248</v>
      </c>
      <c r="AG369" s="332" t="s">
        <v>1566</v>
      </c>
      <c r="AH369" s="267" t="s">
        <v>2715</v>
      </c>
      <c r="AI369" s="267" t="s">
        <v>1248</v>
      </c>
      <c r="AK369" s="266"/>
    </row>
    <row r="370" spans="1:37" ht="14.25" customHeight="1">
      <c r="A370" s="326">
        <f t="shared" si="69"/>
        <v>359</v>
      </c>
      <c r="B370" s="325" t="s">
        <v>3238</v>
      </c>
      <c r="C370" s="325" t="s">
        <v>3239</v>
      </c>
      <c r="D370" s="325" t="s">
        <v>3239</v>
      </c>
      <c r="E370" s="325" t="s">
        <v>2694</v>
      </c>
      <c r="F370" s="325" t="s">
        <v>3240</v>
      </c>
      <c r="G370" s="325" t="s">
        <v>3241</v>
      </c>
      <c r="H370" s="325" t="s">
        <v>3242</v>
      </c>
      <c r="I370" s="325" t="s">
        <v>3243</v>
      </c>
      <c r="J370" s="327">
        <v>195122352219</v>
      </c>
      <c r="K370" s="327">
        <v>195122352226</v>
      </c>
      <c r="L370" s="328">
        <v>106.99</v>
      </c>
      <c r="M370" s="329">
        <v>106.99</v>
      </c>
      <c r="N370" s="328">
        <v>0</v>
      </c>
      <c r="O370" s="329">
        <v>0</v>
      </c>
      <c r="P370" s="330">
        <v>0</v>
      </c>
      <c r="Q370" s="318" t="s">
        <v>3239</v>
      </c>
      <c r="R370" s="331"/>
      <c r="S370" s="318"/>
      <c r="T370" s="325" t="str">
        <f t="shared" si="70"/>
        <v>6ZC70AE</v>
      </c>
      <c r="U370" s="325" t="str">
        <f t="shared" si="70"/>
        <v>963</v>
      </c>
      <c r="V370" s="325" t="str">
        <f t="shared" si="62"/>
        <v>1N</v>
      </c>
      <c r="W370" s="325" t="str">
        <f t="shared" si="63"/>
        <v>HP 963 4-pack originele inktcartridges zwart/cyaan/magenta/geel</v>
      </c>
      <c r="X370" s="325" t="str">
        <f t="shared" si="64"/>
        <v>OfficeJet Pro 9010 / 9020</v>
      </c>
      <c r="Y370" s="327">
        <f t="shared" si="71"/>
        <v>195122352219</v>
      </c>
      <c r="Z370" s="327">
        <f t="shared" si="71"/>
        <v>195122352226</v>
      </c>
      <c r="AA370" s="328">
        <f t="shared" si="66"/>
        <v>106.99</v>
      </c>
      <c r="AB370" s="329">
        <f t="shared" si="67"/>
        <v>106.99</v>
      </c>
      <c r="AC370" s="330">
        <f t="shared" si="68"/>
        <v>0</v>
      </c>
      <c r="AE370" s="267" t="s">
        <v>1248</v>
      </c>
      <c r="AF370" s="267" t="s">
        <v>1248</v>
      </c>
      <c r="AG370" s="332" t="s">
        <v>1566</v>
      </c>
      <c r="AH370" s="267" t="s">
        <v>2715</v>
      </c>
      <c r="AI370" s="267" t="s">
        <v>1248</v>
      </c>
      <c r="AJ370" s="266"/>
      <c r="AK370" s="266"/>
    </row>
    <row r="371" spans="1:37" ht="14.25" customHeight="1">
      <c r="A371" s="326">
        <f t="shared" si="69"/>
        <v>360</v>
      </c>
      <c r="B371" s="325" t="s">
        <v>3244</v>
      </c>
      <c r="C371" s="325" t="s">
        <v>3233</v>
      </c>
      <c r="D371" s="325" t="s">
        <v>3233</v>
      </c>
      <c r="E371" s="325" t="s">
        <v>2694</v>
      </c>
      <c r="F371" s="325" t="s">
        <v>3245</v>
      </c>
      <c r="G371" s="325" t="s">
        <v>3246</v>
      </c>
      <c r="H371" s="325" t="s">
        <v>3247</v>
      </c>
      <c r="I371" s="325" t="s">
        <v>3248</v>
      </c>
      <c r="J371" s="327" t="s">
        <v>1557</v>
      </c>
      <c r="K371" s="327">
        <v>725184103995</v>
      </c>
      <c r="L371" s="328">
        <v>29.99</v>
      </c>
      <c r="M371" s="329">
        <v>29.99</v>
      </c>
      <c r="N371" s="328">
        <v>0</v>
      </c>
      <c r="O371" s="329">
        <v>0</v>
      </c>
      <c r="P371" s="330">
        <v>0</v>
      </c>
      <c r="Q371" s="318" t="s">
        <v>3233</v>
      </c>
      <c r="R371" s="331"/>
      <c r="S371" s="318"/>
      <c r="T371" s="325" t="str">
        <f t="shared" si="70"/>
        <v>F6U12AE</v>
      </c>
      <c r="U371" s="325" t="str">
        <f t="shared" si="70"/>
        <v>953</v>
      </c>
      <c r="V371" s="325" t="str">
        <f t="shared" si="62"/>
        <v>1N</v>
      </c>
      <c r="W371" s="325" t="str">
        <f t="shared" si="63"/>
        <v>HP 953 originele cyaan inktcartridge</v>
      </c>
      <c r="X371" s="325" t="str">
        <f t="shared" si="64"/>
        <v>HP Officejet Pro 8210 / 8218 /  8710 / 8715 / 8718 / 8719 / 8720 / 8725 / 8730 / 8740</v>
      </c>
      <c r="Y371" s="327" t="str">
        <f t="shared" si="71"/>
        <v xml:space="preserve"> </v>
      </c>
      <c r="Z371" s="327">
        <f t="shared" si="71"/>
        <v>725184103995</v>
      </c>
      <c r="AA371" s="328">
        <f t="shared" si="66"/>
        <v>29.99</v>
      </c>
      <c r="AB371" s="329">
        <f t="shared" si="67"/>
        <v>29.99</v>
      </c>
      <c r="AC371" s="330">
        <f t="shared" si="68"/>
        <v>0</v>
      </c>
      <c r="AE371" s="267" t="s">
        <v>1248</v>
      </c>
      <c r="AF371" s="267" t="s">
        <v>1248</v>
      </c>
      <c r="AG371" s="332" t="s">
        <v>1566</v>
      </c>
      <c r="AH371" s="267" t="s">
        <v>1579</v>
      </c>
      <c r="AI371" s="267" t="s">
        <v>1248</v>
      </c>
      <c r="AJ371" s="266"/>
      <c r="AK371" s="266"/>
    </row>
    <row r="372" spans="1:37" ht="14.25" customHeight="1">
      <c r="A372" s="326">
        <f t="shared" si="69"/>
        <v>361</v>
      </c>
      <c r="B372" s="325" t="s">
        <v>3249</v>
      </c>
      <c r="C372" s="325" t="s">
        <v>3233</v>
      </c>
      <c r="D372" s="325" t="s">
        <v>3233</v>
      </c>
      <c r="E372" s="325" t="s">
        <v>2694</v>
      </c>
      <c r="F372" s="325" t="s">
        <v>3250</v>
      </c>
      <c r="G372" s="325" t="s">
        <v>3251</v>
      </c>
      <c r="H372" s="325" t="s">
        <v>3252</v>
      </c>
      <c r="I372" s="325" t="s">
        <v>3253</v>
      </c>
      <c r="J372" s="327" t="s">
        <v>1557</v>
      </c>
      <c r="K372" s="327">
        <v>725184104022</v>
      </c>
      <c r="L372" s="328">
        <v>29.99</v>
      </c>
      <c r="M372" s="329">
        <v>29.99</v>
      </c>
      <c r="N372" s="328">
        <v>0</v>
      </c>
      <c r="O372" s="329">
        <v>0</v>
      </c>
      <c r="P372" s="330">
        <v>0</v>
      </c>
      <c r="Q372" s="318" t="s">
        <v>3233</v>
      </c>
      <c r="R372" s="331"/>
      <c r="S372" s="318"/>
      <c r="T372" s="325" t="str">
        <f t="shared" si="70"/>
        <v>F6U13AE</v>
      </c>
      <c r="U372" s="325" t="str">
        <f t="shared" si="70"/>
        <v>953</v>
      </c>
      <c r="V372" s="325" t="str">
        <f t="shared" si="62"/>
        <v>1N</v>
      </c>
      <c r="W372" s="325" t="str">
        <f t="shared" si="63"/>
        <v>HP 953 originele magenta inktcartridge</v>
      </c>
      <c r="X372" s="325" t="str">
        <f t="shared" si="64"/>
        <v>HP Officejet Pro 8210 / 8218 /  8710 / 8715 / 8718 / 8719 / 8720 / 8725 / 8730 / 8741</v>
      </c>
      <c r="Y372" s="327" t="str">
        <f t="shared" si="71"/>
        <v xml:space="preserve"> </v>
      </c>
      <c r="Z372" s="327">
        <f t="shared" si="71"/>
        <v>725184104022</v>
      </c>
      <c r="AA372" s="328">
        <f t="shared" si="66"/>
        <v>29.99</v>
      </c>
      <c r="AB372" s="329">
        <f t="shared" si="67"/>
        <v>29.99</v>
      </c>
      <c r="AC372" s="330">
        <f t="shared" si="68"/>
        <v>0</v>
      </c>
      <c r="AE372" s="267" t="s">
        <v>1248</v>
      </c>
      <c r="AF372" s="267" t="s">
        <v>1248</v>
      </c>
      <c r="AG372" s="332" t="s">
        <v>1566</v>
      </c>
      <c r="AH372" s="267" t="s">
        <v>1579</v>
      </c>
      <c r="AI372" s="267" t="s">
        <v>1248</v>
      </c>
      <c r="AJ372" s="266"/>
      <c r="AK372" s="266"/>
    </row>
    <row r="373" spans="1:37" ht="14.25" customHeight="1">
      <c r="A373" s="326">
        <f t="shared" si="69"/>
        <v>362</v>
      </c>
      <c r="B373" s="325" t="s">
        <v>3254</v>
      </c>
      <c r="C373" s="325" t="s">
        <v>3233</v>
      </c>
      <c r="D373" s="325" t="s">
        <v>3233</v>
      </c>
      <c r="E373" s="325" t="s">
        <v>2694</v>
      </c>
      <c r="F373" s="325" t="s">
        <v>3255</v>
      </c>
      <c r="G373" s="325" t="s">
        <v>3256</v>
      </c>
      <c r="H373" s="325" t="s">
        <v>3257</v>
      </c>
      <c r="I373" s="325" t="s">
        <v>3258</v>
      </c>
      <c r="J373" s="327" t="s">
        <v>1557</v>
      </c>
      <c r="K373" s="327">
        <v>725184104053</v>
      </c>
      <c r="L373" s="328">
        <v>29.99</v>
      </c>
      <c r="M373" s="329">
        <v>29.99</v>
      </c>
      <c r="N373" s="328">
        <v>0</v>
      </c>
      <c r="O373" s="329">
        <v>0</v>
      </c>
      <c r="P373" s="330">
        <v>0</v>
      </c>
      <c r="Q373" s="318" t="s">
        <v>3233</v>
      </c>
      <c r="R373" s="331"/>
      <c r="S373" s="318"/>
      <c r="T373" s="325" t="str">
        <f t="shared" si="70"/>
        <v>F6U14AE</v>
      </c>
      <c r="U373" s="325" t="str">
        <f t="shared" si="70"/>
        <v>953</v>
      </c>
      <c r="V373" s="325" t="str">
        <f t="shared" si="62"/>
        <v>1N</v>
      </c>
      <c r="W373" s="325" t="str">
        <f t="shared" si="63"/>
        <v>HP 953 originele gele inktcartridge</v>
      </c>
      <c r="X373" s="325" t="str">
        <f t="shared" si="64"/>
        <v>HP Officejet Pro 8210 / 8218 /  8710 / 8715 / 8718 / 8719 / 8720 / 8725 / 8730 / 8742</v>
      </c>
      <c r="Y373" s="327" t="str">
        <f t="shared" si="71"/>
        <v xml:space="preserve"> </v>
      </c>
      <c r="Z373" s="327">
        <f t="shared" si="71"/>
        <v>725184104053</v>
      </c>
      <c r="AA373" s="328">
        <f t="shared" si="66"/>
        <v>29.99</v>
      </c>
      <c r="AB373" s="329">
        <f t="shared" si="67"/>
        <v>29.99</v>
      </c>
      <c r="AC373" s="330">
        <f t="shared" si="68"/>
        <v>0</v>
      </c>
      <c r="AE373" s="267" t="s">
        <v>1248</v>
      </c>
      <c r="AF373" s="267" t="s">
        <v>1248</v>
      </c>
      <c r="AG373" s="332" t="s">
        <v>1566</v>
      </c>
      <c r="AH373" s="267" t="s">
        <v>1579</v>
      </c>
      <c r="AI373" s="267" t="s">
        <v>1248</v>
      </c>
      <c r="AJ373" s="266"/>
      <c r="AK373" s="266"/>
    </row>
    <row r="374" spans="1:37" ht="14.25" customHeight="1">
      <c r="A374" s="326">
        <f t="shared" si="69"/>
        <v>363</v>
      </c>
      <c r="B374" s="325" t="s">
        <v>3259</v>
      </c>
      <c r="C374" s="325" t="s">
        <v>3233</v>
      </c>
      <c r="D374" s="325" t="s">
        <v>3233</v>
      </c>
      <c r="E374" s="325" t="s">
        <v>2694</v>
      </c>
      <c r="F374" s="325" t="s">
        <v>3260</v>
      </c>
      <c r="G374" s="325" t="s">
        <v>3261</v>
      </c>
      <c r="H374" s="325" t="s">
        <v>3262</v>
      </c>
      <c r="I374" s="325" t="s">
        <v>3263</v>
      </c>
      <c r="J374" s="327" t="s">
        <v>1557</v>
      </c>
      <c r="K374" s="327">
        <v>725184104084</v>
      </c>
      <c r="L374" s="328">
        <v>42.99</v>
      </c>
      <c r="M374" s="329">
        <v>42.99</v>
      </c>
      <c r="N374" s="328">
        <v>0</v>
      </c>
      <c r="O374" s="329">
        <v>0</v>
      </c>
      <c r="P374" s="330">
        <v>0</v>
      </c>
      <c r="Q374" s="318" t="s">
        <v>3233</v>
      </c>
      <c r="R374" s="331"/>
      <c r="S374" s="318"/>
      <c r="T374" s="325" t="str">
        <f t="shared" si="70"/>
        <v>L0S58AE</v>
      </c>
      <c r="U374" s="325" t="str">
        <f t="shared" si="70"/>
        <v>953</v>
      </c>
      <c r="V374" s="325" t="str">
        <f t="shared" si="62"/>
        <v>1N</v>
      </c>
      <c r="W374" s="325" t="str">
        <f t="shared" si="63"/>
        <v>HP 953 originele zwarte inktcartridge</v>
      </c>
      <c r="X374" s="325" t="str">
        <f t="shared" si="64"/>
        <v>HP Officejet Pro 8210 / 8218 /  8710 / 8715 / 8718 / 8719 / 8720 / 8725 / 8730 / 8743</v>
      </c>
      <c r="Y374" s="327" t="str">
        <f t="shared" si="71"/>
        <v xml:space="preserve"> </v>
      </c>
      <c r="Z374" s="327">
        <f t="shared" si="71"/>
        <v>725184104084</v>
      </c>
      <c r="AA374" s="328">
        <f t="shared" si="66"/>
        <v>42.99</v>
      </c>
      <c r="AB374" s="329">
        <f t="shared" si="67"/>
        <v>42.99</v>
      </c>
      <c r="AC374" s="330">
        <f t="shared" si="68"/>
        <v>0</v>
      </c>
      <c r="AE374" s="267" t="s">
        <v>1248</v>
      </c>
      <c r="AF374" s="267" t="s">
        <v>1248</v>
      </c>
      <c r="AG374" s="332" t="s">
        <v>1566</v>
      </c>
      <c r="AH374" s="267" t="s">
        <v>1579</v>
      </c>
      <c r="AI374" s="267" t="s">
        <v>1248</v>
      </c>
      <c r="AJ374" s="266"/>
      <c r="AK374" s="266"/>
    </row>
    <row r="375" spans="1:37" ht="14.25" customHeight="1">
      <c r="A375" s="326">
        <f t="shared" si="69"/>
        <v>364</v>
      </c>
      <c r="B375" s="333" t="s">
        <v>3264</v>
      </c>
      <c r="C375" s="325" t="s">
        <v>3265</v>
      </c>
      <c r="D375" s="325" t="s">
        <v>3233</v>
      </c>
      <c r="E375" s="325" t="s">
        <v>2694</v>
      </c>
      <c r="F375" s="325" t="s">
        <v>3266</v>
      </c>
      <c r="G375" s="325" t="s">
        <v>3267</v>
      </c>
      <c r="H375" s="325" t="s">
        <v>3268</v>
      </c>
      <c r="I375" s="325" t="s">
        <v>3269</v>
      </c>
      <c r="J375" s="327" t="s">
        <v>1557</v>
      </c>
      <c r="K375" s="327">
        <v>725184104114</v>
      </c>
      <c r="L375" s="328">
        <v>44.99</v>
      </c>
      <c r="M375" s="329">
        <v>44.99</v>
      </c>
      <c r="N375" s="328">
        <v>0</v>
      </c>
      <c r="O375" s="329">
        <v>0</v>
      </c>
      <c r="P375" s="330">
        <v>0</v>
      </c>
      <c r="Q375" s="318" t="s">
        <v>3265</v>
      </c>
      <c r="R375" s="331"/>
      <c r="S375" s="318"/>
      <c r="T375" s="325" t="str">
        <f t="shared" si="70"/>
        <v>F6U16AE</v>
      </c>
      <c r="U375" s="325" t="str">
        <f t="shared" si="70"/>
        <v>953XL</v>
      </c>
      <c r="V375" s="325" t="str">
        <f t="shared" si="62"/>
        <v>1N</v>
      </c>
      <c r="W375" s="325" t="str">
        <f t="shared" si="63"/>
        <v>HP 953XL originele high-capacity cyaan inktcartridge</v>
      </c>
      <c r="X375" s="325" t="str">
        <f t="shared" si="64"/>
        <v>HP Officejet Pro 8210 / 8218 /  8710 / 8715 / 8718 / 8719 / 8720 / 8725 / 8730 / 8744</v>
      </c>
      <c r="Y375" s="327" t="str">
        <f t="shared" si="71"/>
        <v xml:space="preserve"> </v>
      </c>
      <c r="Z375" s="327">
        <f t="shared" si="71"/>
        <v>725184104114</v>
      </c>
      <c r="AA375" s="328">
        <f t="shared" si="66"/>
        <v>44.99</v>
      </c>
      <c r="AB375" s="329">
        <f t="shared" si="67"/>
        <v>44.99</v>
      </c>
      <c r="AC375" s="330">
        <f t="shared" si="68"/>
        <v>0</v>
      </c>
      <c r="AE375" s="267" t="s">
        <v>1248</v>
      </c>
      <c r="AF375" s="267" t="s">
        <v>1248</v>
      </c>
      <c r="AG375" s="332" t="s">
        <v>1566</v>
      </c>
      <c r="AH375" s="267" t="s">
        <v>1579</v>
      </c>
      <c r="AI375" s="267" t="s">
        <v>1248</v>
      </c>
      <c r="AK375" s="266"/>
    </row>
    <row r="376" spans="1:37" ht="14.25" customHeight="1">
      <c r="A376" s="326">
        <f t="shared" si="69"/>
        <v>365</v>
      </c>
      <c r="B376" s="325" t="s">
        <v>3270</v>
      </c>
      <c r="C376" s="325" t="s">
        <v>3265</v>
      </c>
      <c r="D376" s="325" t="s">
        <v>3233</v>
      </c>
      <c r="E376" s="325" t="s">
        <v>2694</v>
      </c>
      <c r="F376" s="325" t="s">
        <v>3271</v>
      </c>
      <c r="G376" s="325" t="s">
        <v>3272</v>
      </c>
      <c r="H376" s="325" t="s">
        <v>3273</v>
      </c>
      <c r="I376" s="325" t="s">
        <v>3274</v>
      </c>
      <c r="J376" s="327" t="s">
        <v>1557</v>
      </c>
      <c r="K376" s="327">
        <v>725184104145</v>
      </c>
      <c r="L376" s="328">
        <v>44.99</v>
      </c>
      <c r="M376" s="329">
        <v>44.99</v>
      </c>
      <c r="N376" s="328">
        <v>0</v>
      </c>
      <c r="O376" s="329">
        <v>0</v>
      </c>
      <c r="P376" s="330">
        <v>0</v>
      </c>
      <c r="Q376" s="318" t="s">
        <v>3265</v>
      </c>
      <c r="R376" s="331"/>
      <c r="S376" s="318"/>
      <c r="T376" s="325" t="str">
        <f t="shared" si="70"/>
        <v>F6U17AE</v>
      </c>
      <c r="U376" s="325" t="str">
        <f t="shared" si="70"/>
        <v>953XL</v>
      </c>
      <c r="V376" s="325" t="str">
        <f t="shared" si="62"/>
        <v>1N</v>
      </c>
      <c r="W376" s="325" t="str">
        <f t="shared" si="63"/>
        <v>HP 953XL originele high-capacity magenta inktcartridge</v>
      </c>
      <c r="X376" s="325" t="str">
        <f t="shared" si="64"/>
        <v>HP Officejet Pro 8210 / 8218 /  8710 / 8715 / 8718 / 8719 / 8720 / 8725 / 8730 / 8745</v>
      </c>
      <c r="Y376" s="327" t="str">
        <f t="shared" si="71"/>
        <v xml:space="preserve"> </v>
      </c>
      <c r="Z376" s="327">
        <f t="shared" si="71"/>
        <v>725184104145</v>
      </c>
      <c r="AA376" s="328">
        <f t="shared" si="66"/>
        <v>44.99</v>
      </c>
      <c r="AB376" s="329">
        <f t="shared" si="67"/>
        <v>44.99</v>
      </c>
      <c r="AC376" s="330">
        <f t="shared" si="68"/>
        <v>0</v>
      </c>
      <c r="AE376" s="267" t="s">
        <v>1248</v>
      </c>
      <c r="AF376" s="267" t="s">
        <v>1248</v>
      </c>
      <c r="AG376" s="332" t="s">
        <v>1566</v>
      </c>
      <c r="AH376" s="267" t="s">
        <v>1579</v>
      </c>
      <c r="AI376" s="267" t="s">
        <v>1248</v>
      </c>
      <c r="AJ376" s="266"/>
      <c r="AK376" s="266"/>
    </row>
    <row r="377" spans="1:37" ht="14.25" customHeight="1">
      <c r="A377" s="326">
        <f t="shared" si="69"/>
        <v>366</v>
      </c>
      <c r="B377" s="325" t="s">
        <v>3275</v>
      </c>
      <c r="C377" s="325" t="s">
        <v>3265</v>
      </c>
      <c r="D377" s="325" t="s">
        <v>3233</v>
      </c>
      <c r="E377" s="325" t="s">
        <v>2694</v>
      </c>
      <c r="F377" s="325" t="s">
        <v>3276</v>
      </c>
      <c r="G377" s="325" t="s">
        <v>3277</v>
      </c>
      <c r="H377" s="325" t="s">
        <v>3278</v>
      </c>
      <c r="I377" s="325" t="s">
        <v>3279</v>
      </c>
      <c r="J377" s="327" t="s">
        <v>1557</v>
      </c>
      <c r="K377" s="327">
        <v>725184104176</v>
      </c>
      <c r="L377" s="328">
        <v>44.99</v>
      </c>
      <c r="M377" s="329">
        <v>44.99</v>
      </c>
      <c r="N377" s="328">
        <v>0</v>
      </c>
      <c r="O377" s="329">
        <v>0</v>
      </c>
      <c r="P377" s="330">
        <v>0</v>
      </c>
      <c r="Q377" s="318" t="s">
        <v>3265</v>
      </c>
      <c r="R377" s="331"/>
      <c r="S377" s="318"/>
      <c r="T377" s="325" t="str">
        <f t="shared" si="70"/>
        <v>F6U18AE</v>
      </c>
      <c r="U377" s="325" t="str">
        <f t="shared" si="70"/>
        <v>953XL</v>
      </c>
      <c r="V377" s="325" t="str">
        <f t="shared" si="62"/>
        <v>1N</v>
      </c>
      <c r="W377" s="325" t="str">
        <f t="shared" si="63"/>
        <v>HP 953XL originele high-capacity gele inktcartridge</v>
      </c>
      <c r="X377" s="325" t="str">
        <f t="shared" si="64"/>
        <v>HP Officejet Pro 8210 / 8218 /  8710 / 8715 / 8718 / 8719 / 8720 / 8725 / 8730 / 8746</v>
      </c>
      <c r="Y377" s="327" t="str">
        <f t="shared" si="71"/>
        <v xml:space="preserve"> </v>
      </c>
      <c r="Z377" s="327">
        <f t="shared" si="71"/>
        <v>725184104176</v>
      </c>
      <c r="AA377" s="328">
        <f t="shared" si="66"/>
        <v>44.99</v>
      </c>
      <c r="AB377" s="329">
        <f t="shared" si="67"/>
        <v>44.99</v>
      </c>
      <c r="AC377" s="330">
        <f t="shared" si="68"/>
        <v>0</v>
      </c>
      <c r="AE377" s="267" t="s">
        <v>1248</v>
      </c>
      <c r="AF377" s="267" t="s">
        <v>1248</v>
      </c>
      <c r="AG377" s="332" t="s">
        <v>1566</v>
      </c>
      <c r="AH377" s="267" t="s">
        <v>1579</v>
      </c>
      <c r="AI377" s="267" t="s">
        <v>1248</v>
      </c>
      <c r="AJ377" s="266"/>
      <c r="AK377" s="266"/>
    </row>
    <row r="378" spans="1:37" ht="14.25" customHeight="1">
      <c r="A378" s="326">
        <f t="shared" si="69"/>
        <v>367</v>
      </c>
      <c r="B378" s="325" t="s">
        <v>3280</v>
      </c>
      <c r="C378" s="325" t="s">
        <v>3265</v>
      </c>
      <c r="D378" s="325" t="s">
        <v>3233</v>
      </c>
      <c r="E378" s="325" t="s">
        <v>2694</v>
      </c>
      <c r="F378" s="325" t="s">
        <v>3281</v>
      </c>
      <c r="G378" s="325" t="s">
        <v>3282</v>
      </c>
      <c r="H378" s="325" t="s">
        <v>3283</v>
      </c>
      <c r="I378" s="325" t="s">
        <v>3284</v>
      </c>
      <c r="J378" s="327" t="s">
        <v>1557</v>
      </c>
      <c r="K378" s="327">
        <v>725184104206</v>
      </c>
      <c r="L378" s="328">
        <v>63.99</v>
      </c>
      <c r="M378" s="329">
        <v>63.99</v>
      </c>
      <c r="N378" s="328">
        <v>0</v>
      </c>
      <c r="O378" s="329">
        <v>0</v>
      </c>
      <c r="P378" s="330">
        <v>0</v>
      </c>
      <c r="Q378" s="318" t="s">
        <v>3265</v>
      </c>
      <c r="R378" s="331"/>
      <c r="S378" s="318"/>
      <c r="T378" s="325" t="str">
        <f t="shared" si="70"/>
        <v>L0S70AE</v>
      </c>
      <c r="U378" s="325" t="str">
        <f t="shared" si="70"/>
        <v>953XL</v>
      </c>
      <c r="V378" s="325" t="str">
        <f t="shared" si="62"/>
        <v>1N</v>
      </c>
      <c r="W378" s="325" t="str">
        <f t="shared" si="63"/>
        <v>HP 953XL originele high-capacity zwarte inktcartridge</v>
      </c>
      <c r="X378" s="325" t="str">
        <f t="shared" si="64"/>
        <v>HP Officejet Pro 8210 / 8218 /  8710 / 8715 / 8718 / 8719 / 8720 / 8725 / 8730 / 8747</v>
      </c>
      <c r="Y378" s="327" t="str">
        <f t="shared" si="71"/>
        <v xml:space="preserve"> </v>
      </c>
      <c r="Z378" s="327">
        <f t="shared" si="71"/>
        <v>725184104206</v>
      </c>
      <c r="AA378" s="328">
        <f t="shared" si="66"/>
        <v>63.99</v>
      </c>
      <c r="AB378" s="329">
        <f t="shared" si="67"/>
        <v>63.99</v>
      </c>
      <c r="AC378" s="330">
        <f t="shared" si="68"/>
        <v>0</v>
      </c>
      <c r="AE378" s="267" t="s">
        <v>1248</v>
      </c>
      <c r="AF378" s="267" t="s">
        <v>1248</v>
      </c>
      <c r="AG378" s="332" t="s">
        <v>1566</v>
      </c>
      <c r="AH378" s="267" t="s">
        <v>1579</v>
      </c>
      <c r="AI378" s="267" t="s">
        <v>1248</v>
      </c>
      <c r="AJ378" s="266"/>
      <c r="AK378" s="266"/>
    </row>
    <row r="379" spans="1:37" ht="14.25" customHeight="1">
      <c r="A379" s="326">
        <f t="shared" si="69"/>
        <v>368</v>
      </c>
      <c r="B379" s="325" t="s">
        <v>3285</v>
      </c>
      <c r="C379" s="325" t="s">
        <v>3286</v>
      </c>
      <c r="D379" s="325" t="s">
        <v>3287</v>
      </c>
      <c r="E379" s="325" t="s">
        <v>2694</v>
      </c>
      <c r="F379" s="325" t="s">
        <v>3288</v>
      </c>
      <c r="G379" s="325" t="s">
        <v>3289</v>
      </c>
      <c r="H379" s="325" t="s">
        <v>3290</v>
      </c>
      <c r="I379" s="325" t="s">
        <v>3291</v>
      </c>
      <c r="J379" s="327" t="s">
        <v>1557</v>
      </c>
      <c r="K379" s="327">
        <v>889894946508</v>
      </c>
      <c r="L379" s="328">
        <v>70.989999999999995</v>
      </c>
      <c r="M379" s="329">
        <v>70.989999999999995</v>
      </c>
      <c r="N379" s="328">
        <v>0</v>
      </c>
      <c r="O379" s="329">
        <v>0</v>
      </c>
      <c r="P379" s="330">
        <v>0</v>
      </c>
      <c r="Q379" s="318" t="s">
        <v>3286</v>
      </c>
      <c r="R379" s="331"/>
      <c r="S379" s="318"/>
      <c r="T379" s="325" t="str">
        <f t="shared" si="70"/>
        <v>L0R40AE</v>
      </c>
      <c r="U379" s="325" t="str">
        <f t="shared" si="70"/>
        <v>957XL</v>
      </c>
      <c r="V379" s="325" t="str">
        <f t="shared" si="62"/>
        <v>1N</v>
      </c>
      <c r="W379" s="325" t="str">
        <f t="shared" si="63"/>
        <v>HP 957XL originele high-capacity zwarte inktcartridge</v>
      </c>
      <c r="X379" s="325" t="str">
        <f t="shared" si="64"/>
        <v>HP Officejet Pro 8210 / 8218  / 8720 / 8725 / 8730 / 8748</v>
      </c>
      <c r="Y379" s="327" t="str">
        <f t="shared" si="71"/>
        <v xml:space="preserve"> </v>
      </c>
      <c r="Z379" s="327">
        <f t="shared" si="71"/>
        <v>889894946508</v>
      </c>
      <c r="AA379" s="328">
        <f t="shared" si="66"/>
        <v>70.989999999999995</v>
      </c>
      <c r="AB379" s="329">
        <f t="shared" si="67"/>
        <v>70.989999999999995</v>
      </c>
      <c r="AC379" s="330">
        <f t="shared" si="68"/>
        <v>0</v>
      </c>
      <c r="AE379" s="267" t="s">
        <v>1248</v>
      </c>
      <c r="AF379" s="267" t="s">
        <v>1248</v>
      </c>
      <c r="AG379" s="332" t="s">
        <v>1566</v>
      </c>
      <c r="AH379" s="267" t="s">
        <v>1579</v>
      </c>
      <c r="AI379" s="267" t="s">
        <v>1248</v>
      </c>
      <c r="AJ379" s="266"/>
      <c r="AK379" s="266"/>
    </row>
    <row r="380" spans="1:37" ht="14.25" customHeight="1">
      <c r="A380" s="326">
        <f t="shared" si="69"/>
        <v>369</v>
      </c>
      <c r="B380" s="325" t="s">
        <v>3292</v>
      </c>
      <c r="C380" s="325" t="s">
        <v>3239</v>
      </c>
      <c r="D380" s="325" t="s">
        <v>3239</v>
      </c>
      <c r="E380" s="325" t="s">
        <v>2694</v>
      </c>
      <c r="F380" s="325" t="s">
        <v>3293</v>
      </c>
      <c r="G380" s="325" t="s">
        <v>3294</v>
      </c>
      <c r="H380" s="325" t="s">
        <v>3295</v>
      </c>
      <c r="I380" s="325" t="s">
        <v>3296</v>
      </c>
      <c r="J380" s="327" t="s">
        <v>1557</v>
      </c>
      <c r="K380" s="327">
        <v>192545866361</v>
      </c>
      <c r="L380" s="328">
        <v>25.99</v>
      </c>
      <c r="M380" s="329">
        <v>25.99</v>
      </c>
      <c r="N380" s="328">
        <v>0</v>
      </c>
      <c r="O380" s="329">
        <v>0</v>
      </c>
      <c r="P380" s="330">
        <v>0</v>
      </c>
      <c r="Q380" s="318" t="s">
        <v>3239</v>
      </c>
      <c r="R380" s="331"/>
      <c r="S380" s="318"/>
      <c r="T380" s="325" t="str">
        <f t="shared" si="70"/>
        <v>3JA23AE</v>
      </c>
      <c r="U380" s="325" t="str">
        <f t="shared" si="70"/>
        <v>963</v>
      </c>
      <c r="V380" s="325" t="str">
        <f t="shared" si="62"/>
        <v>1N</v>
      </c>
      <c r="W380" s="325" t="str">
        <f t="shared" si="63"/>
        <v>HP 963 originele cyaan inktcartridge</v>
      </c>
      <c r="X380" s="325" t="str">
        <f t="shared" si="64"/>
        <v>HP OfficeJet Pro 9010 / 9020 series</v>
      </c>
      <c r="Y380" s="327" t="str">
        <f t="shared" si="71"/>
        <v xml:space="preserve"> </v>
      </c>
      <c r="Z380" s="327">
        <f t="shared" si="71"/>
        <v>192545866361</v>
      </c>
      <c r="AA380" s="328">
        <f t="shared" si="66"/>
        <v>25.99</v>
      </c>
      <c r="AB380" s="329">
        <f t="shared" si="67"/>
        <v>25.99</v>
      </c>
      <c r="AC380" s="330">
        <f t="shared" si="68"/>
        <v>0</v>
      </c>
      <c r="AE380" s="267" t="s">
        <v>1248</v>
      </c>
      <c r="AF380" s="267" t="s">
        <v>1248</v>
      </c>
      <c r="AG380" s="332" t="s">
        <v>1566</v>
      </c>
      <c r="AH380" s="267" t="s">
        <v>1579</v>
      </c>
      <c r="AI380" s="267" t="s">
        <v>1248</v>
      </c>
      <c r="AJ380" s="266"/>
      <c r="AK380" s="266"/>
    </row>
    <row r="381" spans="1:37" ht="14.25" customHeight="1">
      <c r="A381" s="326">
        <f t="shared" si="69"/>
        <v>370</v>
      </c>
      <c r="B381" s="325" t="s">
        <v>3297</v>
      </c>
      <c r="C381" s="325" t="s">
        <v>3239</v>
      </c>
      <c r="D381" s="325" t="s">
        <v>3239</v>
      </c>
      <c r="E381" s="325" t="s">
        <v>2694</v>
      </c>
      <c r="F381" s="325" t="s">
        <v>3298</v>
      </c>
      <c r="G381" s="325" t="s">
        <v>3299</v>
      </c>
      <c r="H381" s="325" t="s">
        <v>3300</v>
      </c>
      <c r="I381" s="325" t="s">
        <v>3296</v>
      </c>
      <c r="J381" s="327" t="s">
        <v>1557</v>
      </c>
      <c r="K381" s="327">
        <v>192545866408</v>
      </c>
      <c r="L381" s="328">
        <v>25.99</v>
      </c>
      <c r="M381" s="329">
        <v>25.99</v>
      </c>
      <c r="N381" s="328">
        <v>0</v>
      </c>
      <c r="O381" s="329">
        <v>0</v>
      </c>
      <c r="P381" s="330">
        <v>0</v>
      </c>
      <c r="Q381" s="318" t="s">
        <v>3239</v>
      </c>
      <c r="R381" s="331"/>
      <c r="S381" s="318"/>
      <c r="T381" s="325" t="str">
        <f t="shared" si="70"/>
        <v>3JA24AE</v>
      </c>
      <c r="U381" s="325" t="str">
        <f t="shared" si="70"/>
        <v>963</v>
      </c>
      <c r="V381" s="325" t="str">
        <f t="shared" si="62"/>
        <v>1N</v>
      </c>
      <c r="W381" s="325" t="str">
        <f t="shared" si="63"/>
        <v>HP 963 originele magenta inktcartridge</v>
      </c>
      <c r="X381" s="325" t="str">
        <f t="shared" si="64"/>
        <v>HP OfficeJet Pro 9010 / 9020 series</v>
      </c>
      <c r="Y381" s="327" t="str">
        <f t="shared" si="71"/>
        <v xml:space="preserve"> </v>
      </c>
      <c r="Z381" s="327">
        <f t="shared" si="71"/>
        <v>192545866408</v>
      </c>
      <c r="AA381" s="328">
        <f t="shared" si="66"/>
        <v>25.99</v>
      </c>
      <c r="AB381" s="329">
        <f t="shared" si="67"/>
        <v>25.99</v>
      </c>
      <c r="AC381" s="330">
        <f t="shared" si="68"/>
        <v>0</v>
      </c>
      <c r="AE381" s="267" t="s">
        <v>1248</v>
      </c>
      <c r="AF381" s="267" t="s">
        <v>1248</v>
      </c>
      <c r="AG381" s="332" t="s">
        <v>1566</v>
      </c>
      <c r="AH381" s="267" t="s">
        <v>1579</v>
      </c>
      <c r="AI381" s="267" t="s">
        <v>1248</v>
      </c>
      <c r="AJ381" s="266"/>
      <c r="AK381" s="266"/>
    </row>
    <row r="382" spans="1:37" ht="14.25" customHeight="1">
      <c r="A382" s="326">
        <f t="shared" si="69"/>
        <v>371</v>
      </c>
      <c r="B382" s="325" t="s">
        <v>3301</v>
      </c>
      <c r="C382" s="325" t="s">
        <v>3239</v>
      </c>
      <c r="D382" s="325" t="s">
        <v>3239</v>
      </c>
      <c r="E382" s="325" t="s">
        <v>2694</v>
      </c>
      <c r="F382" s="325" t="s">
        <v>3302</v>
      </c>
      <c r="G382" s="325" t="s">
        <v>3303</v>
      </c>
      <c r="H382" s="325" t="s">
        <v>3304</v>
      </c>
      <c r="I382" s="325" t="s">
        <v>3296</v>
      </c>
      <c r="J382" s="327" t="s">
        <v>1557</v>
      </c>
      <c r="K382" s="327">
        <v>192545866446</v>
      </c>
      <c r="L382" s="328">
        <v>25.99</v>
      </c>
      <c r="M382" s="329">
        <v>25.99</v>
      </c>
      <c r="N382" s="328">
        <v>0</v>
      </c>
      <c r="O382" s="329">
        <v>0</v>
      </c>
      <c r="P382" s="330">
        <v>0</v>
      </c>
      <c r="Q382" s="318" t="s">
        <v>3239</v>
      </c>
      <c r="R382" s="331"/>
      <c r="S382" s="318"/>
      <c r="T382" s="325" t="str">
        <f t="shared" si="70"/>
        <v>3JA25AE</v>
      </c>
      <c r="U382" s="325" t="str">
        <f t="shared" si="70"/>
        <v>963</v>
      </c>
      <c r="V382" s="325" t="str">
        <f t="shared" si="62"/>
        <v>1N</v>
      </c>
      <c r="W382" s="325" t="str">
        <f t="shared" si="63"/>
        <v>HP 963 originele gele inktcartridge</v>
      </c>
      <c r="X382" s="325" t="str">
        <f t="shared" si="64"/>
        <v>HP OfficeJet Pro 9010 / 9020 series</v>
      </c>
      <c r="Y382" s="327" t="str">
        <f t="shared" si="71"/>
        <v xml:space="preserve"> </v>
      </c>
      <c r="Z382" s="327">
        <f t="shared" si="71"/>
        <v>192545866446</v>
      </c>
      <c r="AA382" s="328">
        <f t="shared" si="66"/>
        <v>25.99</v>
      </c>
      <c r="AB382" s="329">
        <f t="shared" si="67"/>
        <v>25.99</v>
      </c>
      <c r="AC382" s="330">
        <f t="shared" si="68"/>
        <v>0</v>
      </c>
      <c r="AE382" s="267" t="s">
        <v>1248</v>
      </c>
      <c r="AF382" s="267" t="s">
        <v>1248</v>
      </c>
      <c r="AG382" s="332" t="s">
        <v>1566</v>
      </c>
      <c r="AH382" s="267" t="s">
        <v>1579</v>
      </c>
      <c r="AI382" s="267" t="s">
        <v>1248</v>
      </c>
      <c r="AJ382" s="266"/>
      <c r="AK382" s="266"/>
    </row>
    <row r="383" spans="1:37" ht="14.25" customHeight="1">
      <c r="A383" s="326">
        <f t="shared" si="69"/>
        <v>372</v>
      </c>
      <c r="B383" s="325" t="s">
        <v>3305</v>
      </c>
      <c r="C383" s="325" t="s">
        <v>3239</v>
      </c>
      <c r="D383" s="325" t="s">
        <v>3239</v>
      </c>
      <c r="E383" s="325" t="s">
        <v>2694</v>
      </c>
      <c r="F383" s="325" t="s">
        <v>3306</v>
      </c>
      <c r="G383" s="325" t="s">
        <v>3307</v>
      </c>
      <c r="H383" s="325" t="s">
        <v>3308</v>
      </c>
      <c r="I383" s="325" t="s">
        <v>3296</v>
      </c>
      <c r="J383" s="327" t="s">
        <v>1557</v>
      </c>
      <c r="K383" s="327">
        <v>192545866484</v>
      </c>
      <c r="L383" s="328">
        <v>34.99</v>
      </c>
      <c r="M383" s="329">
        <v>34.99</v>
      </c>
      <c r="N383" s="328">
        <v>0</v>
      </c>
      <c r="O383" s="329">
        <v>0</v>
      </c>
      <c r="P383" s="330">
        <v>0</v>
      </c>
      <c r="Q383" s="318" t="s">
        <v>3239</v>
      </c>
      <c r="R383" s="331"/>
      <c r="S383" s="318"/>
      <c r="T383" s="325" t="str">
        <f t="shared" si="70"/>
        <v>3JA26AE</v>
      </c>
      <c r="U383" s="325" t="str">
        <f t="shared" si="70"/>
        <v>963</v>
      </c>
      <c r="V383" s="325" t="str">
        <f t="shared" si="62"/>
        <v>1N</v>
      </c>
      <c r="W383" s="325" t="str">
        <f t="shared" si="63"/>
        <v>HP 963 originele zwarte inktcartridge</v>
      </c>
      <c r="X383" s="325" t="str">
        <f t="shared" si="64"/>
        <v>HP OfficeJet Pro 9010 / 9020 series</v>
      </c>
      <c r="Y383" s="327" t="str">
        <f t="shared" si="71"/>
        <v xml:space="preserve"> </v>
      </c>
      <c r="Z383" s="327">
        <f t="shared" si="71"/>
        <v>192545866484</v>
      </c>
      <c r="AA383" s="328">
        <f t="shared" si="66"/>
        <v>34.99</v>
      </c>
      <c r="AB383" s="329">
        <f t="shared" si="67"/>
        <v>34.99</v>
      </c>
      <c r="AC383" s="330">
        <f t="shared" si="68"/>
        <v>0</v>
      </c>
      <c r="AE383" s="267" t="s">
        <v>1248</v>
      </c>
      <c r="AF383" s="267" t="s">
        <v>1248</v>
      </c>
      <c r="AG383" s="332" t="s">
        <v>1566</v>
      </c>
      <c r="AH383" s="267" t="s">
        <v>1579</v>
      </c>
      <c r="AI383" s="267" t="s">
        <v>1248</v>
      </c>
      <c r="AJ383" s="266"/>
      <c r="AK383" s="266"/>
    </row>
    <row r="384" spans="1:37" ht="14.25" customHeight="1">
      <c r="A384" s="326">
        <f t="shared" si="69"/>
        <v>373</v>
      </c>
      <c r="B384" s="325" t="s">
        <v>3309</v>
      </c>
      <c r="C384" s="325" t="s">
        <v>3310</v>
      </c>
      <c r="D384" s="325" t="s">
        <v>3239</v>
      </c>
      <c r="E384" s="325" t="s">
        <v>2694</v>
      </c>
      <c r="F384" s="325" t="s">
        <v>3311</v>
      </c>
      <c r="G384" s="325" t="s">
        <v>3312</v>
      </c>
      <c r="H384" s="325" t="s">
        <v>3313</v>
      </c>
      <c r="I384" s="325" t="s">
        <v>3296</v>
      </c>
      <c r="J384" s="327" t="s">
        <v>1557</v>
      </c>
      <c r="K384" s="327">
        <v>192545866521</v>
      </c>
      <c r="L384" s="328">
        <v>37.99</v>
      </c>
      <c r="M384" s="329">
        <v>37.99</v>
      </c>
      <c r="N384" s="328">
        <v>0</v>
      </c>
      <c r="O384" s="329">
        <v>0</v>
      </c>
      <c r="P384" s="330">
        <v>0</v>
      </c>
      <c r="Q384" s="318" t="s">
        <v>3310</v>
      </c>
      <c r="R384" s="331"/>
      <c r="S384" s="318"/>
      <c r="T384" s="325" t="str">
        <f t="shared" si="70"/>
        <v>3JA27AE</v>
      </c>
      <c r="U384" s="325" t="str">
        <f t="shared" si="70"/>
        <v>963XL</v>
      </c>
      <c r="V384" s="325" t="str">
        <f t="shared" si="62"/>
        <v>1N</v>
      </c>
      <c r="W384" s="325" t="str">
        <f t="shared" si="63"/>
        <v>HP 963XL originele high-capacity cyaan inktcartridge</v>
      </c>
      <c r="X384" s="325" t="str">
        <f t="shared" si="64"/>
        <v>HP OfficeJet Pro 9010 / 9020 series</v>
      </c>
      <c r="Y384" s="327" t="str">
        <f t="shared" si="71"/>
        <v xml:space="preserve"> </v>
      </c>
      <c r="Z384" s="327">
        <f t="shared" si="71"/>
        <v>192545866521</v>
      </c>
      <c r="AA384" s="328">
        <f t="shared" si="66"/>
        <v>37.99</v>
      </c>
      <c r="AB384" s="329">
        <f t="shared" si="67"/>
        <v>37.99</v>
      </c>
      <c r="AC384" s="330">
        <f t="shared" si="68"/>
        <v>0</v>
      </c>
      <c r="AE384" s="267" t="s">
        <v>1248</v>
      </c>
      <c r="AF384" s="267" t="s">
        <v>1248</v>
      </c>
      <c r="AG384" s="332" t="s">
        <v>1566</v>
      </c>
      <c r="AH384" s="267" t="s">
        <v>1579</v>
      </c>
      <c r="AI384" s="267" t="s">
        <v>1248</v>
      </c>
      <c r="AK384" s="266"/>
    </row>
    <row r="385" spans="1:37" ht="14.25" customHeight="1">
      <c r="A385" s="326">
        <f t="shared" si="69"/>
        <v>374</v>
      </c>
      <c r="B385" s="325" t="s">
        <v>3314</v>
      </c>
      <c r="C385" s="325" t="s">
        <v>3310</v>
      </c>
      <c r="D385" s="325" t="s">
        <v>3239</v>
      </c>
      <c r="E385" s="325" t="s">
        <v>2694</v>
      </c>
      <c r="F385" s="325" t="s">
        <v>3315</v>
      </c>
      <c r="G385" s="325" t="s">
        <v>3316</v>
      </c>
      <c r="H385" s="325" t="s">
        <v>3317</v>
      </c>
      <c r="I385" s="325" t="s">
        <v>3296</v>
      </c>
      <c r="J385" s="327" t="s">
        <v>1557</v>
      </c>
      <c r="K385" s="327">
        <v>192545866569</v>
      </c>
      <c r="L385" s="328">
        <v>37.99</v>
      </c>
      <c r="M385" s="329">
        <v>37.99</v>
      </c>
      <c r="N385" s="328">
        <v>0</v>
      </c>
      <c r="O385" s="329">
        <v>0</v>
      </c>
      <c r="P385" s="330">
        <v>0</v>
      </c>
      <c r="Q385" s="318" t="s">
        <v>3310</v>
      </c>
      <c r="R385" s="331"/>
      <c r="S385" s="318"/>
      <c r="T385" s="325" t="str">
        <f t="shared" si="70"/>
        <v>3JA28AE</v>
      </c>
      <c r="U385" s="325" t="str">
        <f t="shared" si="70"/>
        <v>963XL</v>
      </c>
      <c r="V385" s="325" t="str">
        <f t="shared" ref="V385:V420" si="72">E385</f>
        <v>1N</v>
      </c>
      <c r="W385" s="325" t="str">
        <f t="shared" ref="W385:W420" si="73">INDEX($B:$H,MATCH($T385,$B:$B,0),MATCH($U$9,$B$14:$H$14,0))</f>
        <v>HP 963XL originele high-capacity magenta inktcartridge</v>
      </c>
      <c r="X385" s="325" t="str">
        <f t="shared" ref="X385:X420" si="74">VLOOKUP($T385,$B:$I,8,0)</f>
        <v>HP OfficeJet Pro 9010 / 9020 series</v>
      </c>
      <c r="Y385" s="327" t="str">
        <f t="shared" si="71"/>
        <v xml:space="preserve"> </v>
      </c>
      <c r="Z385" s="327">
        <f t="shared" si="71"/>
        <v>192545866569</v>
      </c>
      <c r="AA385" s="328">
        <f t="shared" ref="AA385:AA420" si="75">INDEX($B:$P,MATCH($T385,$B:$B,0),MATCH($U$10,$B$11:$P$11,0))</f>
        <v>37.99</v>
      </c>
      <c r="AB385" s="329">
        <f t="shared" ref="AB385:AB420" si="76">INDEX($B:$P,MATCH($T385,$B:$B,0),MATCH($U$10&amp;2,$B$11:$P$11,0))</f>
        <v>37.99</v>
      </c>
      <c r="AC385" s="330">
        <f t="shared" ref="AC385:AC420" si="77">IFERROR(IF($AA385=0,"n/a",$AA385/$AB385-1),"0.0%")</f>
        <v>0</v>
      </c>
      <c r="AE385" s="267" t="s">
        <v>1248</v>
      </c>
      <c r="AF385" s="267" t="s">
        <v>1248</v>
      </c>
      <c r="AG385" s="332" t="s">
        <v>1566</v>
      </c>
      <c r="AH385" s="267" t="s">
        <v>1579</v>
      </c>
      <c r="AI385" s="267" t="s">
        <v>1248</v>
      </c>
      <c r="AJ385" s="266"/>
      <c r="AK385" s="266"/>
    </row>
    <row r="386" spans="1:37" ht="14.25" customHeight="1">
      <c r="A386" s="326">
        <f t="shared" si="69"/>
        <v>375</v>
      </c>
      <c r="B386" s="325" t="s">
        <v>3318</v>
      </c>
      <c r="C386" s="325" t="s">
        <v>3310</v>
      </c>
      <c r="D386" s="325" t="s">
        <v>3239</v>
      </c>
      <c r="E386" s="325" t="s">
        <v>2694</v>
      </c>
      <c r="F386" s="325" t="s">
        <v>3319</v>
      </c>
      <c r="G386" s="325" t="s">
        <v>3320</v>
      </c>
      <c r="H386" s="325" t="s">
        <v>3321</v>
      </c>
      <c r="I386" s="325" t="s">
        <v>3296</v>
      </c>
      <c r="J386" s="327">
        <v>192545866583</v>
      </c>
      <c r="K386" s="327">
        <v>192545866606</v>
      </c>
      <c r="L386" s="328">
        <v>37.99</v>
      </c>
      <c r="M386" s="329">
        <v>37.99</v>
      </c>
      <c r="N386" s="328">
        <v>0</v>
      </c>
      <c r="O386" s="329">
        <v>0</v>
      </c>
      <c r="P386" s="330">
        <v>0</v>
      </c>
      <c r="Q386" s="318" t="s">
        <v>3310</v>
      </c>
      <c r="R386" s="331"/>
      <c r="S386" s="318"/>
      <c r="T386" s="325" t="str">
        <f t="shared" si="70"/>
        <v>3JA29AE</v>
      </c>
      <c r="U386" s="325" t="str">
        <f t="shared" si="70"/>
        <v>963XL</v>
      </c>
      <c r="V386" s="325" t="str">
        <f t="shared" si="72"/>
        <v>1N</v>
      </c>
      <c r="W386" s="325" t="str">
        <f t="shared" si="73"/>
        <v>HP 963XL originele high-capacity gele inktcartridge</v>
      </c>
      <c r="X386" s="325" t="str">
        <f t="shared" si="74"/>
        <v>HP OfficeJet Pro 9010 / 9020 series</v>
      </c>
      <c r="Y386" s="327">
        <f t="shared" si="71"/>
        <v>192545866583</v>
      </c>
      <c r="Z386" s="327">
        <f t="shared" si="71"/>
        <v>192545866606</v>
      </c>
      <c r="AA386" s="328">
        <f t="shared" si="75"/>
        <v>37.99</v>
      </c>
      <c r="AB386" s="329">
        <f t="shared" si="76"/>
        <v>37.99</v>
      </c>
      <c r="AC386" s="330">
        <f t="shared" si="77"/>
        <v>0</v>
      </c>
      <c r="AE386" s="267" t="s">
        <v>1248</v>
      </c>
      <c r="AF386" s="267" t="s">
        <v>1248</v>
      </c>
      <c r="AG386" s="332" t="s">
        <v>1566</v>
      </c>
      <c r="AH386" s="267" t="s">
        <v>1579</v>
      </c>
      <c r="AI386" s="267" t="s">
        <v>1248</v>
      </c>
      <c r="AJ386" s="266"/>
      <c r="AK386" s="266"/>
    </row>
    <row r="387" spans="1:37" ht="14.25" customHeight="1">
      <c r="A387" s="326">
        <f t="shared" si="69"/>
        <v>376</v>
      </c>
      <c r="B387" s="325" t="s">
        <v>3322</v>
      </c>
      <c r="C387" s="325" t="s">
        <v>3310</v>
      </c>
      <c r="D387" s="325" t="s">
        <v>3239</v>
      </c>
      <c r="E387" s="325" t="s">
        <v>2694</v>
      </c>
      <c r="F387" s="325" t="s">
        <v>3323</v>
      </c>
      <c r="G387" s="325" t="s">
        <v>3324</v>
      </c>
      <c r="H387" s="325" t="s">
        <v>3325</v>
      </c>
      <c r="I387" s="325" t="s">
        <v>3296</v>
      </c>
      <c r="J387" s="327" t="s">
        <v>1557</v>
      </c>
      <c r="K387" s="327">
        <v>192545866644</v>
      </c>
      <c r="L387" s="328">
        <v>50.99</v>
      </c>
      <c r="M387" s="329">
        <v>50.99</v>
      </c>
      <c r="N387" s="328">
        <v>0</v>
      </c>
      <c r="O387" s="329">
        <v>0</v>
      </c>
      <c r="P387" s="330">
        <v>0</v>
      </c>
      <c r="Q387" s="318" t="s">
        <v>3310</v>
      </c>
      <c r="R387" s="331"/>
      <c r="S387" s="318"/>
      <c r="T387" s="325" t="str">
        <f t="shared" si="70"/>
        <v>3JA30AE</v>
      </c>
      <c r="U387" s="325" t="str">
        <f t="shared" si="70"/>
        <v>963XL</v>
      </c>
      <c r="V387" s="325" t="str">
        <f t="shared" si="72"/>
        <v>1N</v>
      </c>
      <c r="W387" s="325" t="str">
        <f t="shared" si="73"/>
        <v>HP 963XL originele high-capacity zwarte inktcartridge</v>
      </c>
      <c r="X387" s="325" t="str">
        <f t="shared" si="74"/>
        <v>HP OfficeJet Pro 9010 / 9020 series</v>
      </c>
      <c r="Y387" s="327" t="str">
        <f t="shared" si="71"/>
        <v xml:space="preserve"> </v>
      </c>
      <c r="Z387" s="327">
        <f t="shared" si="71"/>
        <v>192545866644</v>
      </c>
      <c r="AA387" s="328">
        <f t="shared" si="75"/>
        <v>50.99</v>
      </c>
      <c r="AB387" s="329">
        <f t="shared" si="76"/>
        <v>50.99</v>
      </c>
      <c r="AC387" s="330">
        <f t="shared" si="77"/>
        <v>0</v>
      </c>
      <c r="AE387" s="267" t="s">
        <v>1248</v>
      </c>
      <c r="AF387" s="267" t="s">
        <v>1248</v>
      </c>
      <c r="AG387" s="332" t="s">
        <v>1566</v>
      </c>
      <c r="AH387" s="267" t="s">
        <v>1579</v>
      </c>
      <c r="AI387" s="267" t="s">
        <v>1248</v>
      </c>
      <c r="AK387" s="266"/>
    </row>
    <row r="388" spans="1:37" ht="14.25" customHeight="1">
      <c r="A388" s="326">
        <f t="shared" si="69"/>
        <v>377</v>
      </c>
      <c r="B388" s="325" t="s">
        <v>3326</v>
      </c>
      <c r="C388" s="325" t="s">
        <v>3327</v>
      </c>
      <c r="D388" s="325" t="s">
        <v>3328</v>
      </c>
      <c r="E388" s="325" t="s">
        <v>2694</v>
      </c>
      <c r="F388" s="325" t="s">
        <v>3329</v>
      </c>
      <c r="G388" s="325" t="s">
        <v>3330</v>
      </c>
      <c r="H388" s="325" t="s">
        <v>3331</v>
      </c>
      <c r="I388" s="325" t="s">
        <v>3332</v>
      </c>
      <c r="J388" s="327" t="s">
        <v>1557</v>
      </c>
      <c r="K388" s="327">
        <v>192545866682</v>
      </c>
      <c r="L388" s="328">
        <v>58.99</v>
      </c>
      <c r="M388" s="329">
        <v>58.99</v>
      </c>
      <c r="N388" s="328">
        <v>0</v>
      </c>
      <c r="O388" s="329">
        <v>0</v>
      </c>
      <c r="P388" s="330">
        <v>0</v>
      </c>
      <c r="Q388" s="318" t="s">
        <v>3327</v>
      </c>
      <c r="R388" s="331"/>
      <c r="S388" s="318"/>
      <c r="T388" s="325" t="str">
        <f t="shared" si="70"/>
        <v>3JA31AE</v>
      </c>
      <c r="U388" s="325" t="str">
        <f t="shared" si="70"/>
        <v>967XL</v>
      </c>
      <c r="V388" s="325" t="str">
        <f t="shared" si="72"/>
        <v>1N</v>
      </c>
      <c r="W388" s="325" t="str">
        <f t="shared" si="73"/>
        <v>HP 967XL originele high-capacity zwarte inktcartridge</v>
      </c>
      <c r="X388" s="325" t="str">
        <f t="shared" si="74"/>
        <v>HP OfficeJet Pro 9020 series</v>
      </c>
      <c r="Y388" s="327" t="str">
        <f t="shared" si="71"/>
        <v xml:space="preserve"> </v>
      </c>
      <c r="Z388" s="327">
        <f t="shared" si="71"/>
        <v>192545866682</v>
      </c>
      <c r="AA388" s="328">
        <f t="shared" si="75"/>
        <v>58.99</v>
      </c>
      <c r="AB388" s="329">
        <f t="shared" si="76"/>
        <v>58.99</v>
      </c>
      <c r="AC388" s="330">
        <f t="shared" si="77"/>
        <v>0</v>
      </c>
      <c r="AE388" s="267" t="s">
        <v>1248</v>
      </c>
      <c r="AF388" s="267" t="s">
        <v>1248</v>
      </c>
      <c r="AG388" s="332" t="s">
        <v>1566</v>
      </c>
      <c r="AH388" s="267" t="s">
        <v>1579</v>
      </c>
      <c r="AI388" s="267" t="s">
        <v>1248</v>
      </c>
      <c r="AJ388" s="258"/>
      <c r="AK388" s="266"/>
    </row>
    <row r="389" spans="1:37" s="317" customFormat="1" ht="14.25" customHeight="1">
      <c r="A389" s="314">
        <f t="shared" si="69"/>
        <v>378</v>
      </c>
      <c r="B389" s="325" t="s">
        <v>3333</v>
      </c>
      <c r="C389" s="325"/>
      <c r="D389" s="325"/>
      <c r="E389" s="325" t="s">
        <v>3333</v>
      </c>
      <c r="F389" s="325"/>
      <c r="G389" s="325"/>
      <c r="H389" s="325"/>
      <c r="I389" s="325"/>
      <c r="J389" s="327"/>
      <c r="K389" s="327"/>
      <c r="L389" s="328"/>
      <c r="M389" s="329"/>
      <c r="N389" s="328"/>
      <c r="O389" s="329"/>
      <c r="P389" s="330"/>
      <c r="Q389" s="318"/>
      <c r="R389" s="331"/>
      <c r="S389" s="318"/>
      <c r="T389" s="325" t="s">
        <v>3334</v>
      </c>
      <c r="U389" s="325"/>
      <c r="V389" s="325"/>
      <c r="W389" s="325"/>
      <c r="X389" s="325"/>
      <c r="Y389" s="327"/>
      <c r="Z389" s="327"/>
      <c r="AA389" s="328"/>
      <c r="AB389" s="329"/>
      <c r="AC389" s="330"/>
      <c r="AE389" s="320"/>
      <c r="AF389" s="320"/>
      <c r="AG389" s="323" t="s">
        <v>1566</v>
      </c>
      <c r="AH389" s="320"/>
      <c r="AI389" s="320"/>
      <c r="AJ389" s="317" t="s">
        <v>1569</v>
      </c>
      <c r="AK389" s="324"/>
    </row>
    <row r="390" spans="1:37" ht="14.25" customHeight="1">
      <c r="A390" s="326">
        <f t="shared" si="69"/>
        <v>379</v>
      </c>
      <c r="B390" s="325" t="s">
        <v>3335</v>
      </c>
      <c r="C390" s="325" t="s">
        <v>1520</v>
      </c>
      <c r="D390" s="325" t="s">
        <v>1520</v>
      </c>
      <c r="E390" s="325" t="s">
        <v>3336</v>
      </c>
      <c r="F390" s="325" t="s">
        <v>3337</v>
      </c>
      <c r="G390" s="325" t="s">
        <v>3337</v>
      </c>
      <c r="H390" s="325" t="s">
        <v>3337</v>
      </c>
      <c r="I390" s="325" t="s">
        <v>1520</v>
      </c>
      <c r="J390" s="327">
        <v>195697290589</v>
      </c>
      <c r="K390" s="327" t="s">
        <v>1520</v>
      </c>
      <c r="L390" s="328">
        <v>33.99</v>
      </c>
      <c r="M390" s="329">
        <v>33.99</v>
      </c>
      <c r="N390" s="328">
        <v>0</v>
      </c>
      <c r="O390" s="329">
        <v>0</v>
      </c>
      <c r="P390" s="330">
        <v>0</v>
      </c>
      <c r="Q390" s="318" t="s">
        <v>1520</v>
      </c>
      <c r="R390" s="331"/>
      <c r="S390" s="318"/>
      <c r="T390" s="325" t="str">
        <f t="shared" ref="T390:U398" si="78">B390</f>
        <v>3YP17AE</v>
      </c>
      <c r="U390" s="325" t="str">
        <f t="shared" si="78"/>
        <v/>
      </c>
      <c r="V390" s="325" t="str">
        <f t="shared" ref="V390:V398" si="79">E390</f>
        <v>LU</v>
      </c>
      <c r="W390" s="325" t="str">
        <f t="shared" ref="W390:W398" si="80">INDEX($B:$H,MATCH($T390,$B:$B,0),MATCH($U$9,$B$14:$H$14,0))</f>
        <v>HP Tri-Color Printhead 3YP17AE</v>
      </c>
      <c r="X390" s="325" t="str">
        <f t="shared" ref="X390:X398" si="81">VLOOKUP($T390,$B:$I,8,0)</f>
        <v/>
      </c>
      <c r="Y390" s="327">
        <f t="shared" ref="Y390:Z398" si="82">J390</f>
        <v>195697290589</v>
      </c>
      <c r="Z390" s="327" t="str">
        <f t="shared" si="82"/>
        <v/>
      </c>
      <c r="AA390" s="328">
        <f t="shared" ref="AA390:AA398" si="83">INDEX($B:$P,MATCH($T390,$B:$B,0),MATCH($U$10,$B$11:$P$11,0))</f>
        <v>33.99</v>
      </c>
      <c r="AB390" s="329">
        <f t="shared" ref="AB390:AB398" si="84">INDEX($B:$P,MATCH($T390,$B:$B,0),MATCH($U$10&amp;2,$B$11:$P$11,0))</f>
        <v>33.99</v>
      </c>
      <c r="AC390" s="330">
        <f t="shared" ref="AC390:AC398" si="85">IFERROR(IF($AA390=0,"n/a",$AA390/$AB390-1),"0.0%")</f>
        <v>0</v>
      </c>
      <c r="AE390" s="267" t="s">
        <v>1248</v>
      </c>
      <c r="AF390" s="267" t="s">
        <v>1248</v>
      </c>
      <c r="AG390" s="332" t="s">
        <v>1566</v>
      </c>
      <c r="AH390" s="267" t="s">
        <v>1579</v>
      </c>
      <c r="AI390" s="267" t="s">
        <v>1248</v>
      </c>
      <c r="AJ390" s="258"/>
    </row>
    <row r="391" spans="1:37" ht="14.25" customHeight="1">
      <c r="A391" s="326">
        <f t="shared" si="69"/>
        <v>380</v>
      </c>
      <c r="B391" s="325" t="s">
        <v>3338</v>
      </c>
      <c r="C391" s="325" t="s">
        <v>1520</v>
      </c>
      <c r="D391" s="325" t="s">
        <v>1520</v>
      </c>
      <c r="E391" s="325" t="s">
        <v>3336</v>
      </c>
      <c r="F391" s="325" t="s">
        <v>3339</v>
      </c>
      <c r="G391" s="325" t="s">
        <v>3339</v>
      </c>
      <c r="H391" s="325" t="s">
        <v>3340</v>
      </c>
      <c r="I391" s="325" t="s">
        <v>3341</v>
      </c>
      <c r="J391" s="327">
        <v>193424555116</v>
      </c>
      <c r="K391" s="327" t="s">
        <v>1520</v>
      </c>
      <c r="L391" s="328">
        <v>28.99</v>
      </c>
      <c r="M391" s="329">
        <v>28.99</v>
      </c>
      <c r="N391" s="328">
        <v>0</v>
      </c>
      <c r="O391" s="329">
        <v>0</v>
      </c>
      <c r="P391" s="330">
        <v>0</v>
      </c>
      <c r="Q391" s="318" t="s">
        <v>1520</v>
      </c>
      <c r="R391" s="331"/>
      <c r="S391" s="318"/>
      <c r="T391" s="325" t="str">
        <f t="shared" si="78"/>
        <v>3YP61AE</v>
      </c>
      <c r="U391" s="325" t="str">
        <f t="shared" si="78"/>
        <v/>
      </c>
      <c r="V391" s="325" t="str">
        <f t="shared" si="79"/>
        <v>LU</v>
      </c>
      <c r="W391" s="325" t="str">
        <f t="shared" si="80"/>
        <v>HP 3YP61AE Black/Tri-color GT Printhead Kit</v>
      </c>
      <c r="X391" s="325" t="str">
        <f t="shared" si="81"/>
        <v>HP DeskJet 5810 / 5820 series, HP Ink Tank 100 / 300 / 400 series, HP Smart Tank 300 / 400 series</v>
      </c>
      <c r="Y391" s="327">
        <f t="shared" si="82"/>
        <v>193424555116</v>
      </c>
      <c r="Z391" s="327" t="str">
        <f t="shared" si="82"/>
        <v/>
      </c>
      <c r="AA391" s="328">
        <f t="shared" si="83"/>
        <v>28.99</v>
      </c>
      <c r="AB391" s="329">
        <f t="shared" si="84"/>
        <v>28.99</v>
      </c>
      <c r="AC391" s="330">
        <f t="shared" si="85"/>
        <v>0</v>
      </c>
      <c r="AE391" s="267" t="s">
        <v>1248</v>
      </c>
      <c r="AF391" s="267" t="s">
        <v>1248</v>
      </c>
      <c r="AG391" s="332" t="s">
        <v>1566</v>
      </c>
      <c r="AH391" s="267" t="s">
        <v>3342</v>
      </c>
      <c r="AI391" s="267" t="s">
        <v>1248</v>
      </c>
      <c r="AJ391" s="258"/>
    </row>
    <row r="392" spans="1:37" ht="14.25" customHeight="1">
      <c r="A392" s="326">
        <f t="shared" si="69"/>
        <v>381</v>
      </c>
      <c r="B392" s="325" t="s">
        <v>3343</v>
      </c>
      <c r="C392" s="325" t="s">
        <v>1520</v>
      </c>
      <c r="D392" s="325" t="s">
        <v>1520</v>
      </c>
      <c r="E392" s="325" t="s">
        <v>3336</v>
      </c>
      <c r="F392" s="325" t="s">
        <v>3344</v>
      </c>
      <c r="G392" s="325" t="s">
        <v>3345</v>
      </c>
      <c r="H392" s="325" t="s">
        <v>3346</v>
      </c>
      <c r="I392" s="325" t="s">
        <v>3347</v>
      </c>
      <c r="J392" s="327" t="s">
        <v>3348</v>
      </c>
      <c r="K392" s="327" t="s">
        <v>1520</v>
      </c>
      <c r="L392" s="328">
        <v>15.99</v>
      </c>
      <c r="M392" s="329">
        <v>15.99</v>
      </c>
      <c r="N392" s="328">
        <v>0</v>
      </c>
      <c r="O392" s="329">
        <v>0</v>
      </c>
      <c r="P392" s="330">
        <v>0</v>
      </c>
      <c r="Q392" s="318" t="s">
        <v>1520</v>
      </c>
      <c r="R392" s="331"/>
      <c r="S392" s="318"/>
      <c r="T392" s="325" t="str">
        <f t="shared" si="78"/>
        <v>6ZA11AE</v>
      </c>
      <c r="U392" s="325" t="str">
        <f t="shared" si="78"/>
        <v/>
      </c>
      <c r="V392" s="325" t="str">
        <f t="shared" si="79"/>
        <v>LU</v>
      </c>
      <c r="W392" s="325" t="str">
        <f t="shared" si="80"/>
        <v>HP 6ZA11AE zwarte printkop</v>
      </c>
      <c r="X392" s="325" t="str">
        <f t="shared" si="81"/>
        <v>HP Ink Tank 100 / 300 / 400 series, HP Smart Tank 300 / 400 series</v>
      </c>
      <c r="Y392" s="327" t="str">
        <f t="shared" si="82"/>
        <v>194721022097</v>
      </c>
      <c r="Z392" s="327" t="str">
        <f t="shared" si="82"/>
        <v/>
      </c>
      <c r="AA392" s="328">
        <f t="shared" si="83"/>
        <v>15.99</v>
      </c>
      <c r="AB392" s="329">
        <f t="shared" si="84"/>
        <v>15.99</v>
      </c>
      <c r="AC392" s="330">
        <f t="shared" si="85"/>
        <v>0</v>
      </c>
      <c r="AE392" s="267" t="s">
        <v>1248</v>
      </c>
      <c r="AF392" s="267" t="s">
        <v>1248</v>
      </c>
      <c r="AG392" s="332" t="s">
        <v>1566</v>
      </c>
      <c r="AH392" s="267" t="s">
        <v>1579</v>
      </c>
      <c r="AI392" s="267" t="s">
        <v>1248</v>
      </c>
      <c r="AJ392" s="258"/>
    </row>
    <row r="393" spans="1:37" ht="14.25" customHeight="1">
      <c r="A393" s="326">
        <f t="shared" si="69"/>
        <v>382</v>
      </c>
      <c r="B393" s="325" t="s">
        <v>3349</v>
      </c>
      <c r="C393" s="325" t="s">
        <v>1520</v>
      </c>
      <c r="D393" s="325" t="s">
        <v>1520</v>
      </c>
      <c r="E393" s="325" t="s">
        <v>3336</v>
      </c>
      <c r="F393" s="325" t="s">
        <v>3350</v>
      </c>
      <c r="G393" s="325" t="s">
        <v>3350</v>
      </c>
      <c r="H393" s="325" t="s">
        <v>3351</v>
      </c>
      <c r="I393" s="325" t="s">
        <v>3352</v>
      </c>
      <c r="J393" s="327" t="s">
        <v>3353</v>
      </c>
      <c r="K393" s="327" t="s">
        <v>1520</v>
      </c>
      <c r="L393" s="328">
        <v>15.99</v>
      </c>
      <c r="M393" s="329">
        <v>15.99</v>
      </c>
      <c r="N393" s="328">
        <v>0</v>
      </c>
      <c r="O393" s="329">
        <v>0</v>
      </c>
      <c r="P393" s="330">
        <v>0</v>
      </c>
      <c r="Q393" s="318" t="s">
        <v>1520</v>
      </c>
      <c r="R393" s="331"/>
      <c r="S393" s="318"/>
      <c r="T393" s="325" t="str">
        <f t="shared" si="78"/>
        <v>6ZA17AE</v>
      </c>
      <c r="U393" s="325" t="str">
        <f t="shared" si="78"/>
        <v/>
      </c>
      <c r="V393" s="325" t="str">
        <f t="shared" si="79"/>
        <v>LU</v>
      </c>
      <c r="W393" s="325" t="str">
        <f t="shared" si="80"/>
        <v>HP 6ZA17AE Black Printhead</v>
      </c>
      <c r="X393" s="325" t="str">
        <f t="shared" si="81"/>
        <v>HP Smart Tank 500 / 600 series, HP Smart Tank Plus 550 / 570 / 650 series</v>
      </c>
      <c r="Y393" s="327" t="str">
        <f t="shared" si="82"/>
        <v>193905589869</v>
      </c>
      <c r="Z393" s="327" t="str">
        <f t="shared" si="82"/>
        <v/>
      </c>
      <c r="AA393" s="328">
        <f t="shared" si="83"/>
        <v>15.99</v>
      </c>
      <c r="AB393" s="329">
        <f t="shared" si="84"/>
        <v>15.99</v>
      </c>
      <c r="AC393" s="330">
        <f t="shared" si="85"/>
        <v>0</v>
      </c>
      <c r="AE393" s="267" t="s">
        <v>1248</v>
      </c>
      <c r="AF393" s="267" t="s">
        <v>1248</v>
      </c>
      <c r="AG393" s="332" t="s">
        <v>1566</v>
      </c>
      <c r="AH393" s="267" t="s">
        <v>1579</v>
      </c>
      <c r="AI393" s="267" t="s">
        <v>1248</v>
      </c>
      <c r="AJ393" s="258"/>
    </row>
    <row r="394" spans="1:37" ht="14.25" customHeight="1">
      <c r="A394" s="326">
        <f t="shared" si="69"/>
        <v>383</v>
      </c>
      <c r="B394" s="325" t="s">
        <v>3354</v>
      </c>
      <c r="C394" s="325" t="s">
        <v>1520</v>
      </c>
      <c r="D394" s="325" t="s">
        <v>1520</v>
      </c>
      <c r="E394" s="325" t="s">
        <v>3336</v>
      </c>
      <c r="F394" s="325" t="s">
        <v>3355</v>
      </c>
      <c r="G394" s="325" t="s">
        <v>3355</v>
      </c>
      <c r="H394" s="325" t="s">
        <v>3356</v>
      </c>
      <c r="I394" s="325" t="s">
        <v>3357</v>
      </c>
      <c r="J394" s="327">
        <v>193905589876</v>
      </c>
      <c r="K394" s="327" t="s">
        <v>1520</v>
      </c>
      <c r="L394" s="328">
        <v>15.99</v>
      </c>
      <c r="M394" s="329">
        <v>15.99</v>
      </c>
      <c r="N394" s="328">
        <v>0</v>
      </c>
      <c r="O394" s="329">
        <v>0</v>
      </c>
      <c r="P394" s="330">
        <v>0</v>
      </c>
      <c r="Q394" s="318" t="s">
        <v>1520</v>
      </c>
      <c r="R394" s="331"/>
      <c r="S394" s="318"/>
      <c r="T394" s="325" t="str">
        <f t="shared" si="78"/>
        <v>6ZA18AE</v>
      </c>
      <c r="U394" s="325" t="str">
        <f t="shared" si="78"/>
        <v/>
      </c>
      <c r="V394" s="325" t="str">
        <f t="shared" si="79"/>
        <v>LU</v>
      </c>
      <c r="W394" s="325" t="str">
        <f t="shared" si="80"/>
        <v>HP 6ZA18AE Tri-color Printhead</v>
      </c>
      <c r="X394" s="325" t="str">
        <f t="shared" si="81"/>
        <v>HP Ink Tank 100 / 300 / 400 series, HP Smart Tank 300 / 400 / 500 / 600 series, Smart Tank Plus 550 / 570 / 650 series</v>
      </c>
      <c r="Y394" s="327">
        <f t="shared" si="82"/>
        <v>193905589876</v>
      </c>
      <c r="Z394" s="327" t="str">
        <f t="shared" si="82"/>
        <v/>
      </c>
      <c r="AA394" s="328">
        <f t="shared" si="83"/>
        <v>15.99</v>
      </c>
      <c r="AB394" s="329">
        <f t="shared" si="84"/>
        <v>15.99</v>
      </c>
      <c r="AC394" s="330">
        <f t="shared" si="85"/>
        <v>0</v>
      </c>
      <c r="AE394" s="267" t="s">
        <v>1248</v>
      </c>
      <c r="AF394" s="267" t="s">
        <v>1248</v>
      </c>
      <c r="AG394" s="332" t="s">
        <v>1566</v>
      </c>
      <c r="AH394" s="267" t="s">
        <v>1579</v>
      </c>
      <c r="AI394" s="267" t="s">
        <v>1248</v>
      </c>
      <c r="AJ394" s="258"/>
    </row>
    <row r="395" spans="1:37" ht="14.25" customHeight="1">
      <c r="A395" s="326">
        <f t="shared" si="69"/>
        <v>384</v>
      </c>
      <c r="B395" s="325" t="s">
        <v>3358</v>
      </c>
      <c r="C395" s="325" t="s">
        <v>3359</v>
      </c>
      <c r="D395" s="325" t="s">
        <v>3359</v>
      </c>
      <c r="E395" s="325" t="s">
        <v>3336</v>
      </c>
      <c r="F395" s="325" t="s">
        <v>3360</v>
      </c>
      <c r="G395" s="325" t="s">
        <v>3361</v>
      </c>
      <c r="H395" s="325" t="s">
        <v>3362</v>
      </c>
      <c r="I395" s="325" t="s">
        <v>3363</v>
      </c>
      <c r="J395" s="327">
        <v>191628349487</v>
      </c>
      <c r="K395" s="327" t="s">
        <v>1520</v>
      </c>
      <c r="L395" s="328">
        <v>12.99</v>
      </c>
      <c r="M395" s="329">
        <v>12.99</v>
      </c>
      <c r="N395" s="328">
        <v>0</v>
      </c>
      <c r="O395" s="329">
        <v>0</v>
      </c>
      <c r="P395" s="330">
        <v>0</v>
      </c>
      <c r="Q395" s="318" t="s">
        <v>3359</v>
      </c>
      <c r="R395" s="331"/>
      <c r="S395" s="318"/>
      <c r="T395" s="325" t="str">
        <f t="shared" si="78"/>
        <v>1VU26AE</v>
      </c>
      <c r="U395" s="325" t="str">
        <f t="shared" si="78"/>
        <v>31</v>
      </c>
      <c r="V395" s="325" t="str">
        <f t="shared" si="79"/>
        <v>LU</v>
      </c>
      <c r="W395" s="325" t="str">
        <f t="shared" si="80"/>
        <v>HP 31 originele cyaan inktfles, 70 ml</v>
      </c>
      <c r="X395" s="325" t="str">
        <f t="shared" si="81"/>
        <v>HP 31 Cyan Original Ink Bottle</v>
      </c>
      <c r="Y395" s="327">
        <f t="shared" si="82"/>
        <v>191628349487</v>
      </c>
      <c r="Z395" s="327" t="str">
        <f t="shared" si="82"/>
        <v/>
      </c>
      <c r="AA395" s="328">
        <f t="shared" si="83"/>
        <v>12.99</v>
      </c>
      <c r="AB395" s="329">
        <f t="shared" si="84"/>
        <v>12.99</v>
      </c>
      <c r="AC395" s="330">
        <f t="shared" si="85"/>
        <v>0</v>
      </c>
      <c r="AE395" s="267" t="s">
        <v>1248</v>
      </c>
      <c r="AF395" s="267" t="s">
        <v>1248</v>
      </c>
      <c r="AG395" s="332" t="s">
        <v>1566</v>
      </c>
      <c r="AH395" s="267" t="s">
        <v>3364</v>
      </c>
      <c r="AI395" s="267" t="s">
        <v>1248</v>
      </c>
      <c r="AJ395" s="258"/>
    </row>
    <row r="396" spans="1:37" ht="14.25" customHeight="1">
      <c r="A396" s="326">
        <f t="shared" si="69"/>
        <v>385</v>
      </c>
      <c r="B396" s="325" t="s">
        <v>3365</v>
      </c>
      <c r="C396" s="325" t="s">
        <v>3359</v>
      </c>
      <c r="D396" s="325" t="s">
        <v>3359</v>
      </c>
      <c r="E396" s="325" t="s">
        <v>3336</v>
      </c>
      <c r="F396" s="325" t="s">
        <v>3366</v>
      </c>
      <c r="G396" s="325" t="s">
        <v>3367</v>
      </c>
      <c r="H396" s="325" t="s">
        <v>3368</v>
      </c>
      <c r="I396" s="325" t="s">
        <v>3369</v>
      </c>
      <c r="J396" s="327">
        <v>191628349494</v>
      </c>
      <c r="K396" s="327" t="s">
        <v>1520</v>
      </c>
      <c r="L396" s="328">
        <v>12.99</v>
      </c>
      <c r="M396" s="329">
        <v>12.99</v>
      </c>
      <c r="N396" s="328">
        <v>0</v>
      </c>
      <c r="O396" s="329">
        <v>0</v>
      </c>
      <c r="P396" s="330">
        <v>0</v>
      </c>
      <c r="Q396" s="318" t="s">
        <v>3359</v>
      </c>
      <c r="R396" s="331"/>
      <c r="S396" s="318"/>
      <c r="T396" s="325" t="str">
        <f t="shared" si="78"/>
        <v>1VU27AE</v>
      </c>
      <c r="U396" s="325" t="str">
        <f t="shared" si="78"/>
        <v>31</v>
      </c>
      <c r="V396" s="325" t="str">
        <f t="shared" si="79"/>
        <v>LU</v>
      </c>
      <c r="W396" s="325" t="str">
        <f t="shared" si="80"/>
        <v>HP 31 originele magenta inktfles, 70 ml</v>
      </c>
      <c r="X396" s="325" t="str">
        <f t="shared" si="81"/>
        <v>HP 31 Magenta Original Ink Bottle</v>
      </c>
      <c r="Y396" s="327">
        <f t="shared" si="82"/>
        <v>191628349494</v>
      </c>
      <c r="Z396" s="327" t="str">
        <f t="shared" si="82"/>
        <v/>
      </c>
      <c r="AA396" s="328">
        <f t="shared" si="83"/>
        <v>12.99</v>
      </c>
      <c r="AB396" s="329">
        <f t="shared" si="84"/>
        <v>12.99</v>
      </c>
      <c r="AC396" s="330">
        <f t="shared" si="85"/>
        <v>0</v>
      </c>
      <c r="AE396" s="267" t="s">
        <v>1248</v>
      </c>
      <c r="AF396" s="267" t="s">
        <v>1248</v>
      </c>
      <c r="AG396" s="332" t="s">
        <v>1566</v>
      </c>
      <c r="AH396" s="267" t="s">
        <v>3364</v>
      </c>
      <c r="AI396" s="267" t="s">
        <v>1248</v>
      </c>
      <c r="AJ396" s="258"/>
    </row>
    <row r="397" spans="1:37" ht="14.25" customHeight="1">
      <c r="A397" s="326">
        <f t="shared" si="69"/>
        <v>386</v>
      </c>
      <c r="B397" s="325" t="s">
        <v>3370</v>
      </c>
      <c r="C397" s="325" t="s">
        <v>3359</v>
      </c>
      <c r="D397" s="325" t="s">
        <v>3359</v>
      </c>
      <c r="E397" s="325" t="s">
        <v>3336</v>
      </c>
      <c r="F397" s="325" t="s">
        <v>3371</v>
      </c>
      <c r="G397" s="325" t="s">
        <v>3372</v>
      </c>
      <c r="H397" s="325" t="s">
        <v>3373</v>
      </c>
      <c r="I397" s="325" t="s">
        <v>3374</v>
      </c>
      <c r="J397" s="327">
        <v>191628349500</v>
      </c>
      <c r="K397" s="327" t="s">
        <v>1520</v>
      </c>
      <c r="L397" s="328">
        <v>12.99</v>
      </c>
      <c r="M397" s="329">
        <v>12.99</v>
      </c>
      <c r="N397" s="328">
        <v>0</v>
      </c>
      <c r="O397" s="329">
        <v>0</v>
      </c>
      <c r="P397" s="330">
        <v>0</v>
      </c>
      <c r="Q397" s="318" t="s">
        <v>3359</v>
      </c>
      <c r="R397" s="331"/>
      <c r="S397" s="318"/>
      <c r="T397" s="325" t="str">
        <f t="shared" si="78"/>
        <v>1VU28AE</v>
      </c>
      <c r="U397" s="325" t="str">
        <f t="shared" si="78"/>
        <v>31</v>
      </c>
      <c r="V397" s="325" t="str">
        <f t="shared" si="79"/>
        <v>LU</v>
      </c>
      <c r="W397" s="325" t="str">
        <f t="shared" si="80"/>
        <v>HP 31 originele gele inktfles, 70 ml</v>
      </c>
      <c r="X397" s="325" t="str">
        <f t="shared" si="81"/>
        <v>HP 31 Yellow Original Ink Bottle</v>
      </c>
      <c r="Y397" s="327">
        <f t="shared" si="82"/>
        <v>191628349500</v>
      </c>
      <c r="Z397" s="327" t="str">
        <f t="shared" si="82"/>
        <v/>
      </c>
      <c r="AA397" s="328">
        <f t="shared" si="83"/>
        <v>12.99</v>
      </c>
      <c r="AB397" s="329">
        <f t="shared" si="84"/>
        <v>12.99</v>
      </c>
      <c r="AC397" s="330">
        <f t="shared" si="85"/>
        <v>0</v>
      </c>
      <c r="AE397" s="267" t="s">
        <v>1248</v>
      </c>
      <c r="AF397" s="267" t="s">
        <v>1248</v>
      </c>
      <c r="AG397" s="332" t="s">
        <v>1566</v>
      </c>
      <c r="AH397" s="267" t="s">
        <v>3364</v>
      </c>
      <c r="AI397" s="267" t="s">
        <v>1248</v>
      </c>
      <c r="AJ397" s="258"/>
    </row>
    <row r="398" spans="1:37" ht="14.25" customHeight="1">
      <c r="A398" s="326">
        <f t="shared" si="69"/>
        <v>387</v>
      </c>
      <c r="B398" s="325" t="s">
        <v>3375</v>
      </c>
      <c r="C398" s="325" t="s">
        <v>3376</v>
      </c>
      <c r="D398" s="325" t="s">
        <v>3376</v>
      </c>
      <c r="E398" s="325" t="s">
        <v>3336</v>
      </c>
      <c r="F398" s="325" t="s">
        <v>3377</v>
      </c>
      <c r="G398" s="325" t="s">
        <v>3378</v>
      </c>
      <c r="H398" s="325" t="s">
        <v>3379</v>
      </c>
      <c r="I398" s="325" t="s">
        <v>3380</v>
      </c>
      <c r="J398" s="327" t="s">
        <v>3381</v>
      </c>
      <c r="K398" s="327" t="s">
        <v>1520</v>
      </c>
      <c r="L398" s="328">
        <v>14.99</v>
      </c>
      <c r="M398" s="329">
        <v>14.99</v>
      </c>
      <c r="N398" s="328">
        <v>0</v>
      </c>
      <c r="O398" s="329">
        <v>0</v>
      </c>
      <c r="P398" s="330">
        <v>0</v>
      </c>
      <c r="Q398" s="318" t="s">
        <v>3376</v>
      </c>
      <c r="R398" s="331"/>
      <c r="S398" s="318"/>
      <c r="T398" s="325" t="str">
        <f t="shared" si="78"/>
        <v>1VV24AE</v>
      </c>
      <c r="U398" s="325" t="str">
        <f t="shared" si="78"/>
        <v>32</v>
      </c>
      <c r="V398" s="325" t="str">
        <f t="shared" si="79"/>
        <v>LU</v>
      </c>
      <c r="W398" s="325" t="str">
        <f t="shared" si="80"/>
        <v>HP 32XL originele zwarte inktfles, 135 ml</v>
      </c>
      <c r="X398" s="325" t="str">
        <f t="shared" si="81"/>
        <v>HP Smart Tank Wireless 400 Series, Smart Tank Plus Wireless 500 / 600 series</v>
      </c>
      <c r="Y398" s="327" t="str">
        <f t="shared" si="82"/>
        <v>192545270687</v>
      </c>
      <c r="Z398" s="327" t="str">
        <f t="shared" si="82"/>
        <v/>
      </c>
      <c r="AA398" s="328">
        <f t="shared" si="83"/>
        <v>14.99</v>
      </c>
      <c r="AB398" s="329">
        <f t="shared" si="84"/>
        <v>14.99</v>
      </c>
      <c r="AC398" s="330">
        <f t="shared" si="85"/>
        <v>0</v>
      </c>
      <c r="AE398" s="267" t="s">
        <v>1248</v>
      </c>
      <c r="AF398" s="267" t="s">
        <v>1248</v>
      </c>
      <c r="AG398" s="332" t="s">
        <v>1566</v>
      </c>
      <c r="AH398" s="267" t="s">
        <v>3364</v>
      </c>
      <c r="AI398" s="267" t="s">
        <v>1248</v>
      </c>
      <c r="AJ398" s="258"/>
      <c r="AK398" s="338"/>
    </row>
    <row r="399" spans="1:37" s="317" customFormat="1" ht="14.25" customHeight="1">
      <c r="A399" s="314">
        <f t="shared" si="69"/>
        <v>388</v>
      </c>
      <c r="B399" s="325" t="s">
        <v>3382</v>
      </c>
      <c r="C399" s="325"/>
      <c r="D399" s="325"/>
      <c r="E399" s="325" t="s">
        <v>3334</v>
      </c>
      <c r="F399" s="325"/>
      <c r="G399" s="325"/>
      <c r="H399" s="325"/>
      <c r="I399" s="325"/>
      <c r="J399" s="327"/>
      <c r="K399" s="327"/>
      <c r="L399" s="328"/>
      <c r="M399" s="329"/>
      <c r="N399" s="328"/>
      <c r="O399" s="329"/>
      <c r="P399" s="330"/>
      <c r="Q399" s="318"/>
      <c r="R399" s="331"/>
      <c r="S399" s="318"/>
      <c r="T399" s="325" t="s">
        <v>3334</v>
      </c>
      <c r="U399" s="325"/>
      <c r="V399" s="325"/>
      <c r="W399" s="325"/>
      <c r="X399" s="325"/>
      <c r="Y399" s="327"/>
      <c r="Z399" s="327"/>
      <c r="AA399" s="328"/>
      <c r="AB399" s="329"/>
      <c r="AC399" s="330"/>
      <c r="AE399" s="320"/>
      <c r="AF399" s="320"/>
      <c r="AG399" s="323" t="s">
        <v>1566</v>
      </c>
      <c r="AH399" s="320"/>
      <c r="AI399" s="320"/>
      <c r="AJ399" s="317" t="s">
        <v>1569</v>
      </c>
      <c r="AK399" s="324"/>
    </row>
    <row r="400" spans="1:37" ht="14.25" customHeight="1">
      <c r="A400" s="326">
        <f t="shared" si="69"/>
        <v>389</v>
      </c>
      <c r="B400" s="325" t="s">
        <v>3383</v>
      </c>
      <c r="C400" s="325" t="s">
        <v>1520</v>
      </c>
      <c r="D400" s="325" t="s">
        <v>1520</v>
      </c>
      <c r="E400" s="325" t="s">
        <v>3384</v>
      </c>
      <c r="F400" s="325" t="s">
        <v>3385</v>
      </c>
      <c r="G400" s="325" t="s">
        <v>3385</v>
      </c>
      <c r="H400" s="325" t="s">
        <v>3385</v>
      </c>
      <c r="I400" s="325" t="s">
        <v>1520</v>
      </c>
      <c r="J400" s="327" t="s">
        <v>1520</v>
      </c>
      <c r="K400" s="327" t="s">
        <v>1520</v>
      </c>
      <c r="L400" s="328">
        <v>11.99</v>
      </c>
      <c r="M400" s="329">
        <v>11.99</v>
      </c>
      <c r="N400" s="328">
        <v>0</v>
      </c>
      <c r="O400" s="329">
        <v>0</v>
      </c>
      <c r="P400" s="330">
        <v>0</v>
      </c>
      <c r="Q400" s="318" t="s">
        <v>1520</v>
      </c>
      <c r="R400" s="331"/>
      <c r="S400" s="318"/>
      <c r="T400" s="325" t="str">
        <f t="shared" ref="T400:U414" si="86">B400</f>
        <v>49V50A</v>
      </c>
      <c r="U400" s="325" t="str">
        <f t="shared" si="86"/>
        <v/>
      </c>
      <c r="V400" s="325" t="str">
        <f t="shared" ref="V400:V414" si="87">E400</f>
        <v>AU SF</v>
      </c>
      <c r="W400" s="325" t="str">
        <f t="shared" ref="W400:W414" si="88">INDEX($B:$H,MATCH($T400,$B:$B,0),MATCH($U$9,$B$14:$H$14,0))</f>
        <v>HP Advanced Photo Paper, Gloss (5x5 in; 127x127 mm) –20 sheets</v>
      </c>
      <c r="X400" s="325" t="str">
        <f t="shared" ref="X400:X414" si="89">VLOOKUP($T400,$B:$I,8,0)</f>
        <v/>
      </c>
      <c r="Y400" s="327" t="str">
        <f t="shared" ref="Y400:Z414" si="90">J400</f>
        <v/>
      </c>
      <c r="Z400" s="327" t="str">
        <f t="shared" si="90"/>
        <v/>
      </c>
      <c r="AA400" s="328">
        <f t="shared" ref="AA400:AA414" si="91">INDEX($B:$P,MATCH($T400,$B:$B,0),MATCH($U$10,$B$11:$P$11,0))</f>
        <v>11.99</v>
      </c>
      <c r="AB400" s="329">
        <f t="shared" ref="AB400:AB414" si="92">INDEX($B:$P,MATCH($T400,$B:$B,0),MATCH($U$10&amp;2,$B$11:$P$11,0))</f>
        <v>11.99</v>
      </c>
      <c r="AC400" s="330">
        <f t="shared" ref="AC400:AC414" si="93">IFERROR(IF($AA400=0,"n/a",$AA400/$AB400-1),"0.0%")</f>
        <v>0</v>
      </c>
      <c r="AE400" s="267" t="s">
        <v>1248</v>
      </c>
      <c r="AF400" s="267" t="s">
        <v>1248</v>
      </c>
      <c r="AG400" s="332" t="s">
        <v>1566</v>
      </c>
      <c r="AH400" s="267" t="s">
        <v>3386</v>
      </c>
      <c r="AI400" s="267" t="s">
        <v>1248</v>
      </c>
      <c r="AJ400" s="258"/>
    </row>
    <row r="401" spans="1:37" ht="14.25" customHeight="1">
      <c r="A401" s="326">
        <f t="shared" si="69"/>
        <v>390</v>
      </c>
      <c r="B401" s="325" t="s">
        <v>3387</v>
      </c>
      <c r="C401" s="325" t="s">
        <v>1520</v>
      </c>
      <c r="D401" s="325" t="s">
        <v>1520</v>
      </c>
      <c r="E401" s="325" t="s">
        <v>3384</v>
      </c>
      <c r="F401" s="325" t="s">
        <v>3388</v>
      </c>
      <c r="G401" s="325" t="s">
        <v>3388</v>
      </c>
      <c r="H401" s="325" t="s">
        <v>3388</v>
      </c>
      <c r="I401" s="325" t="s">
        <v>1520</v>
      </c>
      <c r="J401" s="327" t="s">
        <v>1520</v>
      </c>
      <c r="K401" s="327" t="s">
        <v>1520</v>
      </c>
      <c r="L401" s="328">
        <v>9.99</v>
      </c>
      <c r="M401" s="329">
        <v>9.99</v>
      </c>
      <c r="N401" s="328">
        <v>0</v>
      </c>
      <c r="O401" s="329">
        <v>0</v>
      </c>
      <c r="P401" s="330">
        <v>0</v>
      </c>
      <c r="Q401" s="318" t="s">
        <v>1520</v>
      </c>
      <c r="R401" s="331"/>
      <c r="S401" s="318"/>
      <c r="T401" s="325" t="str">
        <f t="shared" si="86"/>
        <v>49V51A</v>
      </c>
      <c r="U401" s="325" t="str">
        <f t="shared" si="86"/>
        <v/>
      </c>
      <c r="V401" s="325" t="str">
        <f t="shared" si="87"/>
        <v>AU SF</v>
      </c>
      <c r="W401" s="325" t="str">
        <f t="shared" si="88"/>
        <v>HP Advanced Photo Paper, Gloss (4x12 in; 10 x 30,5 cm) – 10 sheets</v>
      </c>
      <c r="X401" s="325" t="str">
        <f t="shared" si="89"/>
        <v/>
      </c>
      <c r="Y401" s="327" t="str">
        <f t="shared" si="90"/>
        <v/>
      </c>
      <c r="Z401" s="327" t="str">
        <f t="shared" si="90"/>
        <v/>
      </c>
      <c r="AA401" s="328">
        <f t="shared" si="91"/>
        <v>9.99</v>
      </c>
      <c r="AB401" s="329">
        <f t="shared" si="92"/>
        <v>9.99</v>
      </c>
      <c r="AC401" s="330">
        <f t="shared" si="93"/>
        <v>0</v>
      </c>
      <c r="AE401" s="267" t="s">
        <v>1248</v>
      </c>
      <c r="AF401" s="267" t="s">
        <v>1248</v>
      </c>
      <c r="AG401" s="332" t="s">
        <v>1566</v>
      </c>
      <c r="AH401" s="267" t="s">
        <v>3386</v>
      </c>
      <c r="AI401" s="267" t="s">
        <v>1248</v>
      </c>
      <c r="AJ401" s="258"/>
    </row>
    <row r="402" spans="1:37" ht="14.25" customHeight="1">
      <c r="A402" s="326">
        <f t="shared" si="69"/>
        <v>391</v>
      </c>
      <c r="B402" s="325" t="s">
        <v>3389</v>
      </c>
      <c r="C402" s="325" t="s">
        <v>1520</v>
      </c>
      <c r="D402" s="325" t="s">
        <v>1520</v>
      </c>
      <c r="E402" s="325" t="s">
        <v>3384</v>
      </c>
      <c r="F402" s="325" t="s">
        <v>3390</v>
      </c>
      <c r="G402" s="325" t="s">
        <v>3391</v>
      </c>
      <c r="H402" s="325" t="s">
        <v>3392</v>
      </c>
      <c r="I402" s="325" t="s">
        <v>3393</v>
      </c>
      <c r="J402" s="327" t="s">
        <v>1520</v>
      </c>
      <c r="K402" s="327" t="s">
        <v>1520</v>
      </c>
      <c r="L402" s="328">
        <v>26.99</v>
      </c>
      <c r="M402" s="329">
        <v>26.99</v>
      </c>
      <c r="N402" s="328">
        <v>0</v>
      </c>
      <c r="O402" s="329">
        <v>0</v>
      </c>
      <c r="P402" s="330">
        <v>0</v>
      </c>
      <c r="Q402" s="318" t="s">
        <v>1520</v>
      </c>
      <c r="R402" s="331"/>
      <c r="S402" s="318"/>
      <c r="T402" s="325" t="str">
        <f t="shared" si="86"/>
        <v>C6050A</v>
      </c>
      <c r="U402" s="325" t="str">
        <f t="shared" si="86"/>
        <v/>
      </c>
      <c r="V402" s="325" t="str">
        <f t="shared" si="87"/>
        <v>AU SF</v>
      </c>
      <c r="W402" s="325" t="str">
        <f t="shared" si="88"/>
        <v>HP T-shirt transfers, 12 vel, A4/210 x 297 mm</v>
      </c>
      <c r="X402" s="325" t="str">
        <f t="shared" si="89"/>
        <v>Compatible with all HP InkJet printers</v>
      </c>
      <c r="Y402" s="327" t="str">
        <f t="shared" si="90"/>
        <v/>
      </c>
      <c r="Z402" s="327" t="str">
        <f t="shared" si="90"/>
        <v/>
      </c>
      <c r="AA402" s="328">
        <f t="shared" si="91"/>
        <v>26.99</v>
      </c>
      <c r="AB402" s="329">
        <f t="shared" si="92"/>
        <v>26.99</v>
      </c>
      <c r="AC402" s="330">
        <f t="shared" si="93"/>
        <v>0</v>
      </c>
      <c r="AE402" s="267" t="s">
        <v>1578</v>
      </c>
      <c r="AF402" s="267" t="s">
        <v>1248</v>
      </c>
      <c r="AG402" s="332" t="s">
        <v>1566</v>
      </c>
      <c r="AH402" s="267" t="s">
        <v>1579</v>
      </c>
      <c r="AI402" s="267" t="s">
        <v>1248</v>
      </c>
      <c r="AJ402" s="258"/>
    </row>
    <row r="403" spans="1:37" ht="14.25" customHeight="1">
      <c r="A403" s="326">
        <f t="shared" si="69"/>
        <v>392</v>
      </c>
      <c r="B403" s="325" t="s">
        <v>3394</v>
      </c>
      <c r="C403" s="325" t="s">
        <v>1520</v>
      </c>
      <c r="D403" s="325" t="s">
        <v>1520</v>
      </c>
      <c r="E403" s="325" t="s">
        <v>3384</v>
      </c>
      <c r="F403" s="325" t="s">
        <v>3395</v>
      </c>
      <c r="G403" s="325" t="s">
        <v>3396</v>
      </c>
      <c r="H403" s="325" t="s">
        <v>3397</v>
      </c>
      <c r="I403" s="325" t="s">
        <v>3398</v>
      </c>
      <c r="J403" s="327" t="s">
        <v>1520</v>
      </c>
      <c r="K403" s="327" t="s">
        <v>1520</v>
      </c>
      <c r="L403" s="328">
        <v>24.99</v>
      </c>
      <c r="M403" s="329">
        <v>24.99</v>
      </c>
      <c r="N403" s="328">
        <v>0</v>
      </c>
      <c r="O403" s="329">
        <v>0</v>
      </c>
      <c r="P403" s="330">
        <v>0</v>
      </c>
      <c r="Q403" s="318" t="s">
        <v>1520</v>
      </c>
      <c r="R403" s="331"/>
      <c r="S403" s="318"/>
      <c r="T403" s="325" t="str">
        <f t="shared" si="86"/>
        <v>CG965A</v>
      </c>
      <c r="U403" s="325" t="str">
        <f t="shared" si="86"/>
        <v/>
      </c>
      <c r="V403" s="325" t="str">
        <f t="shared" si="87"/>
        <v>AU SF</v>
      </c>
      <c r="W403" s="325" t="str">
        <f t="shared" si="88"/>
        <v>HP Professional Laser Paper, glanzend, 150 gr/m², 150 vel, A4/210 x 297 mm</v>
      </c>
      <c r="X403" s="325" t="str">
        <f t="shared" si="89"/>
        <v>HP Professional Laser Paper 150 glossy</v>
      </c>
      <c r="Y403" s="327" t="str">
        <f t="shared" si="90"/>
        <v/>
      </c>
      <c r="Z403" s="327" t="str">
        <f t="shared" si="90"/>
        <v/>
      </c>
      <c r="AA403" s="328">
        <f t="shared" si="91"/>
        <v>24.99</v>
      </c>
      <c r="AB403" s="329">
        <f t="shared" si="92"/>
        <v>24.99</v>
      </c>
      <c r="AC403" s="330">
        <f t="shared" si="93"/>
        <v>0</v>
      </c>
      <c r="AE403" s="267" t="s">
        <v>1248</v>
      </c>
      <c r="AF403" s="267" t="s">
        <v>1248</v>
      </c>
      <c r="AG403" s="332" t="s">
        <v>1566</v>
      </c>
      <c r="AH403" s="267" t="s">
        <v>1579</v>
      </c>
      <c r="AI403" s="267" t="s">
        <v>1248</v>
      </c>
      <c r="AJ403" s="258"/>
    </row>
    <row r="404" spans="1:37" ht="14.25" customHeight="1">
      <c r="A404" s="326">
        <f t="shared" si="69"/>
        <v>393</v>
      </c>
      <c r="B404" s="325" t="s">
        <v>3399</v>
      </c>
      <c r="C404" s="325" t="s">
        <v>1520</v>
      </c>
      <c r="D404" s="325" t="s">
        <v>1520</v>
      </c>
      <c r="E404" s="325" t="s">
        <v>3384</v>
      </c>
      <c r="F404" s="325" t="s">
        <v>3400</v>
      </c>
      <c r="G404" s="325" t="s">
        <v>3401</v>
      </c>
      <c r="H404" s="325" t="s">
        <v>3402</v>
      </c>
      <c r="I404" s="325" t="s">
        <v>3403</v>
      </c>
      <c r="J404" s="327" t="s">
        <v>1520</v>
      </c>
      <c r="K404" s="327" t="s">
        <v>1520</v>
      </c>
      <c r="L404" s="328">
        <v>20.99</v>
      </c>
      <c r="M404" s="329">
        <v>20.99</v>
      </c>
      <c r="N404" s="328">
        <v>0</v>
      </c>
      <c r="O404" s="329">
        <v>0</v>
      </c>
      <c r="P404" s="330">
        <v>0</v>
      </c>
      <c r="Q404" s="318" t="s">
        <v>1520</v>
      </c>
      <c r="R404" s="331"/>
      <c r="S404" s="318"/>
      <c r="T404" s="325" t="str">
        <f t="shared" si="86"/>
        <v>CR672A</v>
      </c>
      <c r="U404" s="325" t="str">
        <f t="shared" si="86"/>
        <v/>
      </c>
      <c r="V404" s="325" t="str">
        <f t="shared" si="87"/>
        <v>AU SF</v>
      </c>
      <c r="W404" s="325" t="str">
        <f t="shared" si="88"/>
        <v>HP Premium Plus glanzend fotopapier, 20 vel, A4/210 x 297 mm</v>
      </c>
      <c r="X404" s="325" t="str">
        <f t="shared" si="89"/>
        <v>Works with all inkjet printers and is optimized for HP printers with the latest HP print technology.</v>
      </c>
      <c r="Y404" s="327" t="str">
        <f t="shared" si="90"/>
        <v/>
      </c>
      <c r="Z404" s="327" t="str">
        <f t="shared" si="90"/>
        <v/>
      </c>
      <c r="AA404" s="328">
        <f t="shared" si="91"/>
        <v>20.99</v>
      </c>
      <c r="AB404" s="329">
        <f t="shared" si="92"/>
        <v>20.99</v>
      </c>
      <c r="AC404" s="330">
        <f t="shared" si="93"/>
        <v>0</v>
      </c>
      <c r="AE404" s="267" t="s">
        <v>1248</v>
      </c>
      <c r="AF404" s="267" t="s">
        <v>1248</v>
      </c>
      <c r="AG404" s="332" t="s">
        <v>1566</v>
      </c>
      <c r="AH404" s="267" t="s">
        <v>1579</v>
      </c>
      <c r="AI404" s="267" t="s">
        <v>1248</v>
      </c>
      <c r="AJ404" s="258"/>
    </row>
    <row r="405" spans="1:37" ht="14.25" customHeight="1">
      <c r="A405" s="326">
        <f t="shared" ref="A405:A468" si="94">A404+1</f>
        <v>394</v>
      </c>
      <c r="B405" s="325" t="s">
        <v>3404</v>
      </c>
      <c r="C405" s="325" t="s">
        <v>1520</v>
      </c>
      <c r="D405" s="325" t="s">
        <v>1520</v>
      </c>
      <c r="E405" s="325" t="s">
        <v>3384</v>
      </c>
      <c r="F405" s="325" t="s">
        <v>3405</v>
      </c>
      <c r="G405" s="325" t="s">
        <v>3406</v>
      </c>
      <c r="H405" s="325" t="s">
        <v>3407</v>
      </c>
      <c r="I405" s="325" t="s">
        <v>3403</v>
      </c>
      <c r="J405" s="327" t="s">
        <v>1520</v>
      </c>
      <c r="K405" s="327" t="s">
        <v>1520</v>
      </c>
      <c r="L405" s="328">
        <v>20.99</v>
      </c>
      <c r="M405" s="329">
        <v>20.99</v>
      </c>
      <c r="N405" s="328">
        <v>0</v>
      </c>
      <c r="O405" s="329">
        <v>0</v>
      </c>
      <c r="P405" s="330">
        <v>0</v>
      </c>
      <c r="Q405" s="318" t="s">
        <v>1520</v>
      </c>
      <c r="R405" s="331"/>
      <c r="S405" s="318"/>
      <c r="T405" s="325" t="str">
        <f t="shared" si="86"/>
        <v>CR673A</v>
      </c>
      <c r="U405" s="325" t="str">
        <f t="shared" si="86"/>
        <v/>
      </c>
      <c r="V405" s="325" t="str">
        <f t="shared" si="87"/>
        <v>AU SF</v>
      </c>
      <c r="W405" s="325" t="str">
        <f t="shared" si="88"/>
        <v>HP Premium Plus matglanzend fotopapier, 20 vel, A4/210 x 297 mm</v>
      </c>
      <c r="X405" s="325" t="str">
        <f t="shared" si="89"/>
        <v>Works with all inkjet printers and is optimized for HP printers with the latest HP print technology.</v>
      </c>
      <c r="Y405" s="327" t="str">
        <f t="shared" si="90"/>
        <v/>
      </c>
      <c r="Z405" s="327" t="str">
        <f t="shared" si="90"/>
        <v/>
      </c>
      <c r="AA405" s="328">
        <f t="shared" si="91"/>
        <v>20.99</v>
      </c>
      <c r="AB405" s="329">
        <f t="shared" si="92"/>
        <v>20.99</v>
      </c>
      <c r="AC405" s="330">
        <f t="shared" si="93"/>
        <v>0</v>
      </c>
      <c r="AE405" s="267" t="s">
        <v>1248</v>
      </c>
      <c r="AF405" s="267" t="s">
        <v>1248</v>
      </c>
      <c r="AG405" s="332" t="s">
        <v>1566</v>
      </c>
      <c r="AH405" s="267" t="s">
        <v>1579</v>
      </c>
      <c r="AI405" s="267" t="s">
        <v>1248</v>
      </c>
      <c r="AJ405" s="258"/>
    </row>
    <row r="406" spans="1:37" ht="14.25" customHeight="1">
      <c r="A406" s="326">
        <f t="shared" si="94"/>
        <v>395</v>
      </c>
      <c r="B406" s="325" t="s">
        <v>3408</v>
      </c>
      <c r="C406" s="325" t="s">
        <v>1520</v>
      </c>
      <c r="D406" s="325" t="s">
        <v>1520</v>
      </c>
      <c r="E406" s="325" t="s">
        <v>3384</v>
      </c>
      <c r="F406" s="325" t="s">
        <v>3409</v>
      </c>
      <c r="G406" s="325" t="s">
        <v>3410</v>
      </c>
      <c r="H406" s="325" t="s">
        <v>3411</v>
      </c>
      <c r="I406" s="325" t="s">
        <v>3403</v>
      </c>
      <c r="J406" s="327" t="s">
        <v>1520</v>
      </c>
      <c r="K406" s="327" t="s">
        <v>1520</v>
      </c>
      <c r="L406" s="328">
        <v>41.99</v>
      </c>
      <c r="M406" s="329">
        <v>41.99</v>
      </c>
      <c r="N406" s="328">
        <v>0</v>
      </c>
      <c r="O406" s="329">
        <v>0</v>
      </c>
      <c r="P406" s="330">
        <v>0</v>
      </c>
      <c r="Q406" s="318" t="s">
        <v>1520</v>
      </c>
      <c r="R406" s="331"/>
      <c r="S406" s="318"/>
      <c r="T406" s="325" t="str">
        <f t="shared" si="86"/>
        <v>CR675A</v>
      </c>
      <c r="U406" s="325" t="str">
        <f t="shared" si="86"/>
        <v/>
      </c>
      <c r="V406" s="325" t="str">
        <f t="shared" si="87"/>
        <v>AU SF</v>
      </c>
      <c r="W406" s="325" t="str">
        <f t="shared" si="88"/>
        <v>HP Premium Plus glanzend fotopapier, 20 vel, A3/297 x 420 mm</v>
      </c>
      <c r="X406" s="325" t="str">
        <f t="shared" si="89"/>
        <v>Works with all inkjet printers and is optimized for HP printers with the latest HP print technology.</v>
      </c>
      <c r="Y406" s="327" t="str">
        <f t="shared" si="90"/>
        <v/>
      </c>
      <c r="Z406" s="327" t="str">
        <f t="shared" si="90"/>
        <v/>
      </c>
      <c r="AA406" s="328">
        <f t="shared" si="91"/>
        <v>41.99</v>
      </c>
      <c r="AB406" s="329">
        <f t="shared" si="92"/>
        <v>41.99</v>
      </c>
      <c r="AC406" s="330">
        <f t="shared" si="93"/>
        <v>0</v>
      </c>
      <c r="AE406" s="267" t="s">
        <v>1248</v>
      </c>
      <c r="AF406" s="267" t="s">
        <v>1248</v>
      </c>
      <c r="AG406" s="332" t="s">
        <v>1566</v>
      </c>
      <c r="AH406" s="267" t="s">
        <v>1579</v>
      </c>
      <c r="AI406" s="267" t="s">
        <v>1248</v>
      </c>
      <c r="AJ406" s="258"/>
      <c r="AK406" s="266"/>
    </row>
    <row r="407" spans="1:37" ht="14.25" customHeight="1">
      <c r="A407" s="326">
        <f t="shared" si="94"/>
        <v>396</v>
      </c>
      <c r="B407" s="325" t="s">
        <v>3412</v>
      </c>
      <c r="C407" s="325" t="s">
        <v>1520</v>
      </c>
      <c r="D407" s="325" t="s">
        <v>1520</v>
      </c>
      <c r="E407" s="325" t="s">
        <v>3384</v>
      </c>
      <c r="F407" s="325" t="s">
        <v>3413</v>
      </c>
      <c r="G407" s="325" t="s">
        <v>3414</v>
      </c>
      <c r="H407" s="325" t="s">
        <v>3415</v>
      </c>
      <c r="I407" s="325" t="s">
        <v>3416</v>
      </c>
      <c r="J407" s="327" t="s">
        <v>1520</v>
      </c>
      <c r="K407" s="327" t="s">
        <v>1520</v>
      </c>
      <c r="L407" s="328">
        <v>12.99</v>
      </c>
      <c r="M407" s="329">
        <v>12.99</v>
      </c>
      <c r="N407" s="328">
        <v>0</v>
      </c>
      <c r="O407" s="329">
        <v>0</v>
      </c>
      <c r="P407" s="330">
        <v>0</v>
      </c>
      <c r="Q407" s="318" t="s">
        <v>1520</v>
      </c>
      <c r="R407" s="331"/>
      <c r="S407" s="318"/>
      <c r="T407" s="325" t="str">
        <f t="shared" si="86"/>
        <v>CR757A</v>
      </c>
      <c r="U407" s="325" t="str">
        <f t="shared" si="86"/>
        <v/>
      </c>
      <c r="V407" s="325" t="str">
        <f t="shared" si="87"/>
        <v>AU SF</v>
      </c>
      <c r="W407" s="325" t="str">
        <f t="shared" si="88"/>
        <v>HP Everyday glanzend fotopapier, 100 vel, 10 x 15 cm</v>
      </c>
      <c r="X407" s="325" t="str">
        <f t="shared" si="89"/>
        <v>HP Everyday Photo Paper, Glossy</v>
      </c>
      <c r="Y407" s="327" t="str">
        <f t="shared" si="90"/>
        <v/>
      </c>
      <c r="Z407" s="327" t="str">
        <f t="shared" si="90"/>
        <v/>
      </c>
      <c r="AA407" s="328">
        <f t="shared" si="91"/>
        <v>12.99</v>
      </c>
      <c r="AB407" s="329">
        <f t="shared" si="92"/>
        <v>12.99</v>
      </c>
      <c r="AC407" s="330">
        <f t="shared" si="93"/>
        <v>0</v>
      </c>
      <c r="AE407" s="267" t="s">
        <v>1248</v>
      </c>
      <c r="AF407" s="267" t="s">
        <v>1248</v>
      </c>
      <c r="AG407" s="332" t="s">
        <v>1566</v>
      </c>
      <c r="AH407" s="267" t="s">
        <v>1579</v>
      </c>
      <c r="AI407" s="267" t="s">
        <v>1248</v>
      </c>
      <c r="AJ407" s="258"/>
      <c r="AK407" s="266"/>
    </row>
    <row r="408" spans="1:37" ht="14.25" customHeight="1">
      <c r="A408" s="326">
        <f t="shared" si="94"/>
        <v>397</v>
      </c>
      <c r="B408" s="333" t="s">
        <v>3417</v>
      </c>
      <c r="C408" s="325" t="s">
        <v>1520</v>
      </c>
      <c r="D408" s="325" t="s">
        <v>1520</v>
      </c>
      <c r="E408" s="325" t="s">
        <v>3384</v>
      </c>
      <c r="F408" s="325" t="s">
        <v>3418</v>
      </c>
      <c r="G408" s="325" t="s">
        <v>3419</v>
      </c>
      <c r="H408" s="325" t="s">
        <v>3420</v>
      </c>
      <c r="I408" s="325" t="s">
        <v>3393</v>
      </c>
      <c r="J408" s="327" t="s">
        <v>1520</v>
      </c>
      <c r="K408" s="327" t="s">
        <v>1520</v>
      </c>
      <c r="L408" s="328">
        <v>25.99</v>
      </c>
      <c r="M408" s="329">
        <v>25.99</v>
      </c>
      <c r="N408" s="328">
        <v>0</v>
      </c>
      <c r="O408" s="329">
        <v>0</v>
      </c>
      <c r="P408" s="330">
        <v>0</v>
      </c>
      <c r="Q408" s="318" t="s">
        <v>1520</v>
      </c>
      <c r="R408" s="331"/>
      <c r="S408" s="318"/>
      <c r="T408" s="325" t="str">
        <f t="shared" si="86"/>
        <v>Q2510A</v>
      </c>
      <c r="U408" s="325" t="str">
        <f t="shared" si="86"/>
        <v/>
      </c>
      <c r="V408" s="325" t="str">
        <f t="shared" si="87"/>
        <v>AU SF</v>
      </c>
      <c r="W408" s="325" t="str">
        <f t="shared" si="88"/>
        <v>HP Everyday glanzend fotopapier, 100 vel, A4/210 x 297 mm</v>
      </c>
      <c r="X408" s="325" t="str">
        <f t="shared" si="89"/>
        <v>Compatible with all HP InkJet printers</v>
      </c>
      <c r="Y408" s="327" t="str">
        <f t="shared" si="90"/>
        <v/>
      </c>
      <c r="Z408" s="327" t="str">
        <f t="shared" si="90"/>
        <v/>
      </c>
      <c r="AA408" s="328">
        <f t="shared" si="91"/>
        <v>25.99</v>
      </c>
      <c r="AB408" s="329">
        <f t="shared" si="92"/>
        <v>25.99</v>
      </c>
      <c r="AC408" s="330">
        <f t="shared" si="93"/>
        <v>0</v>
      </c>
      <c r="AE408" s="267" t="s">
        <v>1578</v>
      </c>
      <c r="AF408" s="267" t="s">
        <v>1248</v>
      </c>
      <c r="AG408" s="332" t="s">
        <v>1566</v>
      </c>
      <c r="AH408" s="267" t="s">
        <v>1579</v>
      </c>
      <c r="AI408" s="267" t="s">
        <v>1248</v>
      </c>
      <c r="AJ408" s="258"/>
      <c r="AK408" s="266"/>
    </row>
    <row r="409" spans="1:37" ht="14.25" customHeight="1">
      <c r="A409" s="326">
        <f t="shared" si="94"/>
        <v>398</v>
      </c>
      <c r="B409" s="325" t="s">
        <v>3421</v>
      </c>
      <c r="C409" s="325" t="s">
        <v>1520</v>
      </c>
      <c r="D409" s="325" t="s">
        <v>1520</v>
      </c>
      <c r="E409" s="325" t="s">
        <v>3384</v>
      </c>
      <c r="F409" s="325" t="s">
        <v>3422</v>
      </c>
      <c r="G409" s="325" t="s">
        <v>3423</v>
      </c>
      <c r="H409" s="325" t="s">
        <v>3424</v>
      </c>
      <c r="I409" s="325" t="s">
        <v>3393</v>
      </c>
      <c r="J409" s="327" t="s">
        <v>1520</v>
      </c>
      <c r="K409" s="327" t="s">
        <v>1520</v>
      </c>
      <c r="L409" s="328">
        <v>8.99</v>
      </c>
      <c r="M409" s="329">
        <v>8.99</v>
      </c>
      <c r="N409" s="328">
        <v>0</v>
      </c>
      <c r="O409" s="329">
        <v>0</v>
      </c>
      <c r="P409" s="330">
        <v>0</v>
      </c>
      <c r="Q409" s="318" t="s">
        <v>1520</v>
      </c>
      <c r="R409" s="331"/>
      <c r="S409" s="318"/>
      <c r="T409" s="325" t="str">
        <f t="shared" si="86"/>
        <v>Q5451A</v>
      </c>
      <c r="U409" s="325" t="str">
        <f t="shared" si="86"/>
        <v/>
      </c>
      <c r="V409" s="325" t="str">
        <f t="shared" si="87"/>
        <v>AU SF</v>
      </c>
      <c r="W409" s="325" t="str">
        <f t="shared" si="88"/>
        <v>HP Everyday glanzend fotopapier, 25 vel, A4/210 x 297 mm</v>
      </c>
      <c r="X409" s="325" t="str">
        <f t="shared" si="89"/>
        <v>Compatible with all HP InkJet printers</v>
      </c>
      <c r="Y409" s="327" t="str">
        <f t="shared" si="90"/>
        <v/>
      </c>
      <c r="Z409" s="327" t="str">
        <f t="shared" si="90"/>
        <v/>
      </c>
      <c r="AA409" s="328">
        <f t="shared" si="91"/>
        <v>8.99</v>
      </c>
      <c r="AB409" s="329">
        <f t="shared" si="92"/>
        <v>8.99</v>
      </c>
      <c r="AC409" s="330">
        <f t="shared" si="93"/>
        <v>0</v>
      </c>
      <c r="AE409" s="267" t="s">
        <v>1578</v>
      </c>
      <c r="AF409" s="267" t="s">
        <v>1248</v>
      </c>
      <c r="AG409" s="332" t="s">
        <v>1566</v>
      </c>
      <c r="AH409" s="267" t="s">
        <v>1579</v>
      </c>
      <c r="AI409" s="267" t="s">
        <v>1248</v>
      </c>
      <c r="AJ409" s="258"/>
      <c r="AK409" s="266"/>
    </row>
    <row r="410" spans="1:37" ht="14.25" customHeight="1">
      <c r="A410" s="326">
        <f t="shared" si="94"/>
        <v>399</v>
      </c>
      <c r="B410" s="325" t="s">
        <v>3425</v>
      </c>
      <c r="C410" s="325" t="s">
        <v>1520</v>
      </c>
      <c r="D410" s="325" t="s">
        <v>1520</v>
      </c>
      <c r="E410" s="325" t="s">
        <v>3384</v>
      </c>
      <c r="F410" s="325" t="s">
        <v>3426</v>
      </c>
      <c r="G410" s="325" t="s">
        <v>3427</v>
      </c>
      <c r="H410" s="325" t="s">
        <v>3428</v>
      </c>
      <c r="I410" s="325" t="s">
        <v>3393</v>
      </c>
      <c r="J410" s="327" t="s">
        <v>1520</v>
      </c>
      <c r="K410" s="327" t="s">
        <v>1520</v>
      </c>
      <c r="L410" s="328">
        <v>18.989999999999998</v>
      </c>
      <c r="M410" s="329">
        <v>18.989999999999998</v>
      </c>
      <c r="N410" s="328">
        <v>0</v>
      </c>
      <c r="O410" s="329">
        <v>0</v>
      </c>
      <c r="P410" s="330">
        <v>0</v>
      </c>
      <c r="Q410" s="318" t="s">
        <v>1520</v>
      </c>
      <c r="R410" s="331"/>
      <c r="S410" s="318"/>
      <c r="T410" s="325" t="str">
        <f t="shared" si="86"/>
        <v>Q5456A</v>
      </c>
      <c r="U410" s="325" t="str">
        <f t="shared" si="86"/>
        <v/>
      </c>
      <c r="V410" s="325" t="str">
        <f t="shared" si="87"/>
        <v>AU SF</v>
      </c>
      <c r="W410" s="325" t="str">
        <f t="shared" si="88"/>
        <v>HP Advanced Photo Paper, glanzend, 25 vel, A4/210 x 297 mm</v>
      </c>
      <c r="X410" s="325" t="str">
        <f t="shared" si="89"/>
        <v>Compatible with all HP InkJet printers</v>
      </c>
      <c r="Y410" s="327" t="str">
        <f t="shared" si="90"/>
        <v/>
      </c>
      <c r="Z410" s="327" t="str">
        <f t="shared" si="90"/>
        <v/>
      </c>
      <c r="AA410" s="328">
        <f t="shared" si="91"/>
        <v>18.989999999999998</v>
      </c>
      <c r="AB410" s="329">
        <f t="shared" si="92"/>
        <v>18.989999999999998</v>
      </c>
      <c r="AC410" s="330">
        <f t="shared" si="93"/>
        <v>0</v>
      </c>
      <c r="AE410" s="267" t="s">
        <v>1248</v>
      </c>
      <c r="AF410" s="267" t="s">
        <v>1248</v>
      </c>
      <c r="AG410" s="332" t="s">
        <v>1566</v>
      </c>
      <c r="AH410" s="267" t="s">
        <v>1579</v>
      </c>
      <c r="AI410" s="267" t="s">
        <v>1248</v>
      </c>
      <c r="AJ410" s="258"/>
      <c r="AK410" s="266"/>
    </row>
    <row r="411" spans="1:37" ht="14.25" customHeight="1">
      <c r="A411" s="326">
        <f t="shared" si="94"/>
        <v>400</v>
      </c>
      <c r="B411" s="325" t="s">
        <v>3429</v>
      </c>
      <c r="C411" s="325" t="s">
        <v>1520</v>
      </c>
      <c r="D411" s="325" t="s">
        <v>1520</v>
      </c>
      <c r="E411" s="325" t="s">
        <v>3384</v>
      </c>
      <c r="F411" s="325" t="s">
        <v>3430</v>
      </c>
      <c r="G411" s="325" t="s">
        <v>3431</v>
      </c>
      <c r="H411" s="325" t="s">
        <v>3432</v>
      </c>
      <c r="I411" s="325" t="s">
        <v>3433</v>
      </c>
      <c r="J411" s="327" t="s">
        <v>1520</v>
      </c>
      <c r="K411" s="327" t="s">
        <v>1520</v>
      </c>
      <c r="L411" s="328">
        <v>8.99</v>
      </c>
      <c r="M411" s="329">
        <v>8.99</v>
      </c>
      <c r="N411" s="328">
        <v>0</v>
      </c>
      <c r="O411" s="329">
        <v>0</v>
      </c>
      <c r="P411" s="330">
        <v>0</v>
      </c>
      <c r="Q411" s="318" t="s">
        <v>1520</v>
      </c>
      <c r="R411" s="331"/>
      <c r="S411" s="318"/>
      <c r="T411" s="325" t="str">
        <f t="shared" si="86"/>
        <v>Q8691A</v>
      </c>
      <c r="U411" s="325" t="str">
        <f t="shared" si="86"/>
        <v/>
      </c>
      <c r="V411" s="325" t="str">
        <f t="shared" si="87"/>
        <v>AU SF</v>
      </c>
      <c r="W411" s="325" t="str">
        <f t="shared" si="88"/>
        <v>HP Advanced Photo Paper, glanzend, 25 vel, 10 x 15 cm zonder rand</v>
      </c>
      <c r="X411" s="325" t="str">
        <f t="shared" si="89"/>
        <v>HP DeskJet 3920/3940/ 4163/4263/ 460c/cb/wbt/ 5100/5600 series/5850/5743/5943/ 6543/6843/6623/ 6943/6983/9803/ D1460/D2460/ D4263/ F2180/F4180,HP OfficeJet 5505/5510/5515/5550 series/5610/6213/7213/ 7313/7413/ J5783/  K550 series/K5400/L7580/L7680/L7</v>
      </c>
      <c r="Y411" s="327" t="str">
        <f t="shared" si="90"/>
        <v/>
      </c>
      <c r="Z411" s="327" t="str">
        <f t="shared" si="90"/>
        <v/>
      </c>
      <c r="AA411" s="328">
        <f t="shared" si="91"/>
        <v>8.99</v>
      </c>
      <c r="AB411" s="329">
        <f t="shared" si="92"/>
        <v>8.99</v>
      </c>
      <c r="AC411" s="330">
        <f t="shared" si="93"/>
        <v>0</v>
      </c>
      <c r="AE411" s="267" t="s">
        <v>1248</v>
      </c>
      <c r="AF411" s="267" t="s">
        <v>1248</v>
      </c>
      <c r="AG411" s="332" t="s">
        <v>1566</v>
      </c>
      <c r="AH411" s="267" t="s">
        <v>1579</v>
      </c>
      <c r="AI411" s="267" t="s">
        <v>1248</v>
      </c>
      <c r="AJ411" s="258"/>
      <c r="AK411" s="266"/>
    </row>
    <row r="412" spans="1:37" ht="14.25" customHeight="1">
      <c r="A412" s="326">
        <f t="shared" si="94"/>
        <v>401</v>
      </c>
      <c r="B412" s="325" t="s">
        <v>3434</v>
      </c>
      <c r="C412" s="325" t="s">
        <v>1520</v>
      </c>
      <c r="D412" s="325" t="s">
        <v>1520</v>
      </c>
      <c r="E412" s="325" t="s">
        <v>3384</v>
      </c>
      <c r="F412" s="325" t="s">
        <v>3435</v>
      </c>
      <c r="G412" s="325" t="s">
        <v>3436</v>
      </c>
      <c r="H412" s="325" t="s">
        <v>3437</v>
      </c>
      <c r="I412" s="325" t="s">
        <v>3433</v>
      </c>
      <c r="J412" s="327" t="s">
        <v>1520</v>
      </c>
      <c r="K412" s="327" t="s">
        <v>1520</v>
      </c>
      <c r="L412" s="328">
        <v>15.99</v>
      </c>
      <c r="M412" s="329">
        <v>15.99</v>
      </c>
      <c r="N412" s="328">
        <v>0</v>
      </c>
      <c r="O412" s="329">
        <v>0</v>
      </c>
      <c r="P412" s="330">
        <v>0</v>
      </c>
      <c r="Q412" s="318" t="s">
        <v>1520</v>
      </c>
      <c r="R412" s="331"/>
      <c r="S412" s="318"/>
      <c r="T412" s="325" t="str">
        <f t="shared" si="86"/>
        <v>Q8692A</v>
      </c>
      <c r="U412" s="325" t="str">
        <f t="shared" si="86"/>
        <v/>
      </c>
      <c r="V412" s="325" t="str">
        <f t="shared" si="87"/>
        <v>AU SF</v>
      </c>
      <c r="W412" s="325" t="str">
        <f t="shared" si="88"/>
        <v>HP Advanced Photo Paper, glanzend, 100 vel, 10 x 15 cm randloos</v>
      </c>
      <c r="X412" s="325" t="str">
        <f t="shared" si="89"/>
        <v>HP DeskJet 3920/3940/ 4163/4263/ 460c/cb/wbt/ 5100/5600 series/5850/5743/5943/ 6543/6843/6623/ 6943/6983/9803/ D1460/D2460/ D4263/ F2180/F4180,HP OfficeJet 5505/5510/5515/5550 series/5610/6213/7213/ 7313/7413/ J5783/  K550 series/K5400/L7580/L7680/L7</v>
      </c>
      <c r="Y412" s="327" t="str">
        <f t="shared" si="90"/>
        <v/>
      </c>
      <c r="Z412" s="327" t="str">
        <f t="shared" si="90"/>
        <v/>
      </c>
      <c r="AA412" s="328">
        <f t="shared" si="91"/>
        <v>15.99</v>
      </c>
      <c r="AB412" s="329">
        <f t="shared" si="92"/>
        <v>15.99</v>
      </c>
      <c r="AC412" s="330">
        <f t="shared" si="93"/>
        <v>0</v>
      </c>
      <c r="AE412" s="267" t="s">
        <v>1248</v>
      </c>
      <c r="AF412" s="267" t="s">
        <v>1248</v>
      </c>
      <c r="AG412" s="332" t="s">
        <v>1566</v>
      </c>
      <c r="AH412" s="267" t="s">
        <v>1579</v>
      </c>
      <c r="AI412" s="267" t="s">
        <v>1248</v>
      </c>
      <c r="AJ412" s="258"/>
      <c r="AK412" s="266"/>
    </row>
    <row r="413" spans="1:37" ht="14.25" customHeight="1">
      <c r="A413" s="326">
        <f t="shared" si="94"/>
        <v>402</v>
      </c>
      <c r="B413" s="325" t="s">
        <v>3438</v>
      </c>
      <c r="C413" s="325" t="s">
        <v>1520</v>
      </c>
      <c r="D413" s="325" t="s">
        <v>1520</v>
      </c>
      <c r="E413" s="325" t="s">
        <v>3384</v>
      </c>
      <c r="F413" s="325" t="s">
        <v>3439</v>
      </c>
      <c r="G413" s="325" t="s">
        <v>3440</v>
      </c>
      <c r="H413" s="325" t="s">
        <v>3441</v>
      </c>
      <c r="I413" s="325" t="s">
        <v>3442</v>
      </c>
      <c r="J413" s="327" t="s">
        <v>1520</v>
      </c>
      <c r="K413" s="327" t="s">
        <v>1520</v>
      </c>
      <c r="L413" s="328">
        <v>9.99</v>
      </c>
      <c r="M413" s="329">
        <v>9.99</v>
      </c>
      <c r="N413" s="328">
        <v>0</v>
      </c>
      <c r="O413" s="329">
        <v>0</v>
      </c>
      <c r="P413" s="330">
        <v>0</v>
      </c>
      <c r="Q413" s="318" t="s">
        <v>1520</v>
      </c>
      <c r="R413" s="331"/>
      <c r="S413" s="318"/>
      <c r="T413" s="325" t="str">
        <f t="shared" si="86"/>
        <v>Q8696A</v>
      </c>
      <c r="U413" s="325" t="str">
        <f t="shared" si="86"/>
        <v/>
      </c>
      <c r="V413" s="325" t="str">
        <f t="shared" si="87"/>
        <v>AU SF</v>
      </c>
      <c r="W413" s="325" t="str">
        <f t="shared" si="88"/>
        <v>HP Advanced Photo Paper, glanzend, 25 vel, 13 x 18 cm randloos</v>
      </c>
      <c r="X413" s="325" t="str">
        <f t="shared" si="89"/>
        <v>Compatible with all HP InkJet printers. Optimized for printing with HP 38 Pigment Ink Cartridges.</v>
      </c>
      <c r="Y413" s="327" t="str">
        <f t="shared" si="90"/>
        <v/>
      </c>
      <c r="Z413" s="327" t="str">
        <f t="shared" si="90"/>
        <v/>
      </c>
      <c r="AA413" s="328">
        <f t="shared" si="91"/>
        <v>9.99</v>
      </c>
      <c r="AB413" s="329">
        <f t="shared" si="92"/>
        <v>9.99</v>
      </c>
      <c r="AC413" s="330">
        <f t="shared" si="93"/>
        <v>0</v>
      </c>
      <c r="AE413" s="267" t="s">
        <v>1248</v>
      </c>
      <c r="AF413" s="267" t="s">
        <v>1248</v>
      </c>
      <c r="AG413" s="332" t="s">
        <v>1566</v>
      </c>
      <c r="AH413" s="267" t="s">
        <v>1579</v>
      </c>
      <c r="AI413" s="267" t="s">
        <v>1248</v>
      </c>
      <c r="AJ413" s="258"/>
      <c r="AK413" s="266"/>
    </row>
    <row r="414" spans="1:37" ht="14.25" customHeight="1">
      <c r="A414" s="326">
        <f t="shared" si="94"/>
        <v>403</v>
      </c>
      <c r="B414" s="339" t="s">
        <v>3443</v>
      </c>
      <c r="C414" s="325" t="s">
        <v>1520</v>
      </c>
      <c r="D414" s="325" t="s">
        <v>1520</v>
      </c>
      <c r="E414" s="325" t="s">
        <v>3384</v>
      </c>
      <c r="F414" s="325" t="s">
        <v>3444</v>
      </c>
      <c r="G414" s="325" t="s">
        <v>3445</v>
      </c>
      <c r="H414" s="325" t="s">
        <v>3446</v>
      </c>
      <c r="I414" s="325" t="s">
        <v>3447</v>
      </c>
      <c r="J414" s="327" t="s">
        <v>1520</v>
      </c>
      <c r="K414" s="327" t="s">
        <v>1520</v>
      </c>
      <c r="L414" s="328">
        <v>38.99</v>
      </c>
      <c r="M414" s="329">
        <v>38.99</v>
      </c>
      <c r="N414" s="328">
        <v>0</v>
      </c>
      <c r="O414" s="329">
        <v>0</v>
      </c>
      <c r="P414" s="330">
        <v>0</v>
      </c>
      <c r="Q414" s="318" t="s">
        <v>1520</v>
      </c>
      <c r="R414" s="331"/>
      <c r="S414" s="318"/>
      <c r="T414" s="325" t="str">
        <f t="shared" si="86"/>
        <v>Q8697A</v>
      </c>
      <c r="U414" s="325" t="str">
        <f t="shared" si="86"/>
        <v/>
      </c>
      <c r="V414" s="325" t="str">
        <f t="shared" si="87"/>
        <v>AU SF</v>
      </c>
      <c r="W414" s="325" t="str">
        <f t="shared" si="88"/>
        <v>HP Advanced Photo Paper, glanzend, 20 vel, A3/297 x 420 mm</v>
      </c>
      <c r="X414" s="325" t="str">
        <f t="shared" si="89"/>
        <v>HP Photosmart 8753/HP Photosmart Pro 8353/B9180,</v>
      </c>
      <c r="Y414" s="327" t="str">
        <f t="shared" si="90"/>
        <v/>
      </c>
      <c r="Z414" s="327" t="str">
        <f t="shared" si="90"/>
        <v/>
      </c>
      <c r="AA414" s="328">
        <f t="shared" si="91"/>
        <v>38.99</v>
      </c>
      <c r="AB414" s="329">
        <f t="shared" si="92"/>
        <v>38.99</v>
      </c>
      <c r="AC414" s="330">
        <f t="shared" si="93"/>
        <v>0</v>
      </c>
      <c r="AE414" s="267" t="s">
        <v>1248</v>
      </c>
      <c r="AF414" s="267" t="s">
        <v>1248</v>
      </c>
      <c r="AG414" s="332" t="s">
        <v>1566</v>
      </c>
      <c r="AH414" s="267" t="s">
        <v>1579</v>
      </c>
      <c r="AI414" s="267" t="s">
        <v>1248</v>
      </c>
      <c r="AJ414" s="258"/>
      <c r="AK414" s="266"/>
    </row>
    <row r="415" spans="1:37" s="317" customFormat="1" ht="14.25" customHeight="1">
      <c r="A415" s="314">
        <f t="shared" si="94"/>
        <v>404</v>
      </c>
      <c r="B415" s="325" t="s">
        <v>3448</v>
      </c>
      <c r="C415" s="325"/>
      <c r="D415" s="325"/>
      <c r="E415" s="325" t="s">
        <v>3448</v>
      </c>
      <c r="F415" s="325"/>
      <c r="G415" s="325"/>
      <c r="H415" s="325"/>
      <c r="I415" s="325"/>
      <c r="J415" s="327"/>
      <c r="K415" s="327"/>
      <c r="L415" s="328"/>
      <c r="M415" s="329"/>
      <c r="N415" s="328"/>
      <c r="O415" s="329"/>
      <c r="P415" s="330"/>
      <c r="Q415" s="318"/>
      <c r="R415" s="331"/>
      <c r="S415" s="318"/>
      <c r="T415" s="325" t="s">
        <v>3448</v>
      </c>
      <c r="U415" s="325"/>
      <c r="V415" s="325"/>
      <c r="W415" s="325"/>
      <c r="X415" s="325"/>
      <c r="Y415" s="327"/>
      <c r="Z415" s="327"/>
      <c r="AA415" s="328"/>
      <c r="AB415" s="329"/>
      <c r="AC415" s="330"/>
      <c r="AE415" s="320"/>
      <c r="AF415" s="320"/>
      <c r="AG415" s="323" t="s">
        <v>1566</v>
      </c>
      <c r="AH415" s="320"/>
      <c r="AI415" s="320"/>
      <c r="AJ415" s="314" t="s">
        <v>1569</v>
      </c>
    </row>
    <row r="416" spans="1:37" ht="14.25" customHeight="1">
      <c r="A416" s="326">
        <f t="shared" si="94"/>
        <v>405</v>
      </c>
      <c r="B416" s="325" t="s">
        <v>3449</v>
      </c>
      <c r="C416" s="325" t="s">
        <v>1520</v>
      </c>
      <c r="D416" s="325" t="s">
        <v>1520</v>
      </c>
      <c r="E416" s="325" t="s">
        <v>3450</v>
      </c>
      <c r="F416" s="325" t="s">
        <v>3451</v>
      </c>
      <c r="G416" s="325" t="s">
        <v>3452</v>
      </c>
      <c r="H416" s="325" t="s">
        <v>3453</v>
      </c>
      <c r="I416" s="325" t="s">
        <v>1520</v>
      </c>
      <c r="J416" s="327">
        <v>194850740947</v>
      </c>
      <c r="K416" s="327" t="s">
        <v>1520</v>
      </c>
      <c r="L416" s="328">
        <v>83.99</v>
      </c>
      <c r="M416" s="329">
        <v>83.99</v>
      </c>
      <c r="N416" s="328">
        <v>0</v>
      </c>
      <c r="O416" s="329">
        <v>0</v>
      </c>
      <c r="P416" s="330">
        <v>0</v>
      </c>
      <c r="Q416" s="318" t="s">
        <v>1520</v>
      </c>
      <c r="R416" s="331"/>
      <c r="S416" s="318"/>
      <c r="T416" s="325" t="str">
        <f t="shared" ref="T416:U447" si="95">B416</f>
        <v>W1390A</v>
      </c>
      <c r="U416" s="325" t="str">
        <f t="shared" si="95"/>
        <v/>
      </c>
      <c r="V416" s="325" t="str">
        <f t="shared" ref="V416:V479" si="96">E416</f>
        <v>GP</v>
      </c>
      <c r="W416" s="325" t="str">
        <f t="shared" ref="W416:W479" si="97">INDEX($B:$H,MATCH($T416,$B:$B,0),MATCH($U$9,$B$14:$H$14,0))</f>
        <v>HP 139A originele zwarte LaserJet tonercartridge</v>
      </c>
      <c r="X416" s="325" t="str">
        <f t="shared" ref="X416:X479" si="98">VLOOKUP($T416,$B:$I,8,0)</f>
        <v/>
      </c>
      <c r="Y416" s="327">
        <f t="shared" ref="Y416:Z447" si="99">J416</f>
        <v>194850740947</v>
      </c>
      <c r="Z416" s="327" t="str">
        <f t="shared" si="99"/>
        <v/>
      </c>
      <c r="AA416" s="328">
        <f t="shared" ref="AA416:AA479" si="100">INDEX($B:$P,MATCH($T416,$B:$B,0),MATCH($U$10,$B$11:$P$11,0))</f>
        <v>83.99</v>
      </c>
      <c r="AB416" s="329">
        <f t="shared" ref="AB416:AB479" si="101">INDEX($B:$P,MATCH($T416,$B:$B,0),MATCH($U$10&amp;2,$B$11:$P$11,0))</f>
        <v>83.99</v>
      </c>
      <c r="AC416" s="330">
        <f t="shared" ref="AC416:AC479" si="102">IFERROR(IF($AA416=0,"n/a",$AA416/$AB416-1),"0.0%")</f>
        <v>0</v>
      </c>
      <c r="AE416" s="267" t="s">
        <v>1248</v>
      </c>
      <c r="AF416" s="267" t="s">
        <v>1248</v>
      </c>
      <c r="AG416" s="332" t="s">
        <v>1566</v>
      </c>
      <c r="AH416" s="267" t="s">
        <v>2191</v>
      </c>
      <c r="AI416" s="267" t="s">
        <v>1248</v>
      </c>
      <c r="AJ416" s="258"/>
      <c r="AK416" s="266"/>
    </row>
    <row r="417" spans="1:37" ht="14.25" customHeight="1">
      <c r="A417" s="326">
        <f t="shared" si="94"/>
        <v>406</v>
      </c>
      <c r="B417" s="325" t="s">
        <v>3454</v>
      </c>
      <c r="C417" s="325" t="s">
        <v>1520</v>
      </c>
      <c r="D417" s="325" t="s">
        <v>1520</v>
      </c>
      <c r="E417" s="325" t="s">
        <v>3450</v>
      </c>
      <c r="F417" s="325" t="s">
        <v>3455</v>
      </c>
      <c r="G417" s="325" t="s">
        <v>3456</v>
      </c>
      <c r="H417" s="325" t="s">
        <v>3457</v>
      </c>
      <c r="I417" s="325" t="s">
        <v>1520</v>
      </c>
      <c r="J417" s="327">
        <v>194850740954</v>
      </c>
      <c r="K417" s="327" t="s">
        <v>1520</v>
      </c>
      <c r="L417" s="328">
        <v>158.99</v>
      </c>
      <c r="M417" s="329">
        <v>158.99</v>
      </c>
      <c r="N417" s="328">
        <v>0</v>
      </c>
      <c r="O417" s="329">
        <v>0</v>
      </c>
      <c r="P417" s="330">
        <v>0</v>
      </c>
      <c r="Q417" s="318" t="s">
        <v>1520</v>
      </c>
      <c r="R417" s="331"/>
      <c r="S417" s="318"/>
      <c r="T417" s="325" t="str">
        <f t="shared" si="95"/>
        <v>W1390X</v>
      </c>
      <c r="U417" s="325" t="str">
        <f t="shared" si="95"/>
        <v/>
      </c>
      <c r="V417" s="325" t="str">
        <f t="shared" si="96"/>
        <v>GP</v>
      </c>
      <c r="W417" s="325" t="str">
        <f t="shared" si="97"/>
        <v>HP 139X originele high-capacity zwarte LaserJet tonercartridge</v>
      </c>
      <c r="X417" s="325" t="str">
        <f t="shared" si="98"/>
        <v/>
      </c>
      <c r="Y417" s="327">
        <f t="shared" si="99"/>
        <v>194850740954</v>
      </c>
      <c r="Z417" s="327" t="str">
        <f t="shared" si="99"/>
        <v/>
      </c>
      <c r="AA417" s="328">
        <f t="shared" si="100"/>
        <v>158.99</v>
      </c>
      <c r="AB417" s="329">
        <f t="shared" si="101"/>
        <v>158.99</v>
      </c>
      <c r="AC417" s="330">
        <f t="shared" si="102"/>
        <v>0</v>
      </c>
      <c r="AE417" s="267" t="s">
        <v>1248</v>
      </c>
      <c r="AF417" s="267" t="s">
        <v>1248</v>
      </c>
      <c r="AG417" s="332" t="s">
        <v>1566</v>
      </c>
      <c r="AH417" s="267" t="s">
        <v>2191</v>
      </c>
      <c r="AI417" s="267" t="s">
        <v>1248</v>
      </c>
      <c r="AJ417" s="258"/>
      <c r="AK417" s="266"/>
    </row>
    <row r="418" spans="1:37" ht="14.25" customHeight="1">
      <c r="A418" s="326">
        <f t="shared" si="94"/>
        <v>407</v>
      </c>
      <c r="B418" s="325" t="s">
        <v>3458</v>
      </c>
      <c r="C418" s="325" t="s">
        <v>3459</v>
      </c>
      <c r="D418" s="325" t="s">
        <v>3460</v>
      </c>
      <c r="E418" s="325" t="s">
        <v>3450</v>
      </c>
      <c r="F418" s="325" t="s">
        <v>3461</v>
      </c>
      <c r="G418" s="325" t="s">
        <v>3462</v>
      </c>
      <c r="H418" s="325" t="s">
        <v>3463</v>
      </c>
      <c r="I418" s="325" t="s">
        <v>3464</v>
      </c>
      <c r="J418" s="327">
        <v>808736839174</v>
      </c>
      <c r="K418" s="327" t="s">
        <v>1520</v>
      </c>
      <c r="L418" s="328">
        <v>122.99</v>
      </c>
      <c r="M418" s="329">
        <v>122.99</v>
      </c>
      <c r="N418" s="328">
        <v>0</v>
      </c>
      <c r="O418" s="329">
        <v>0</v>
      </c>
      <c r="P418" s="330">
        <v>0</v>
      </c>
      <c r="Q418" s="318" t="s">
        <v>3459</v>
      </c>
      <c r="R418" s="331"/>
      <c r="S418" s="318"/>
      <c r="T418" s="325" t="str">
        <f t="shared" si="95"/>
        <v>CB540A</v>
      </c>
      <c r="U418" s="325" t="str">
        <f t="shared" si="95"/>
        <v>125A</v>
      </c>
      <c r="V418" s="325" t="str">
        <f t="shared" si="96"/>
        <v>GP</v>
      </c>
      <c r="W418" s="325" t="str">
        <f t="shared" si="97"/>
        <v>HP 125A originele zwarte LaserJet tonercartridge</v>
      </c>
      <c r="X418" s="325" t="str">
        <f t="shared" si="98"/>
        <v>HP Color LaserJet CP1215/CP1515/CP1518</v>
      </c>
      <c r="Y418" s="327">
        <f t="shared" si="99"/>
        <v>808736839174</v>
      </c>
      <c r="Z418" s="327" t="str">
        <f t="shared" si="99"/>
        <v/>
      </c>
      <c r="AA418" s="328">
        <f t="shared" si="100"/>
        <v>122.99</v>
      </c>
      <c r="AB418" s="329">
        <f t="shared" si="101"/>
        <v>122.99</v>
      </c>
      <c r="AC418" s="330">
        <f t="shared" si="102"/>
        <v>0</v>
      </c>
      <c r="AE418" s="267" t="s">
        <v>1248</v>
      </c>
      <c r="AF418" s="267" t="s">
        <v>1248</v>
      </c>
      <c r="AG418" s="332" t="s">
        <v>1566</v>
      </c>
      <c r="AH418" s="267" t="s">
        <v>1579</v>
      </c>
      <c r="AI418" s="267" t="s">
        <v>1248</v>
      </c>
      <c r="AJ418" s="258"/>
      <c r="AK418" s="266"/>
    </row>
    <row r="419" spans="1:37" ht="14.25" customHeight="1">
      <c r="A419" s="326">
        <f t="shared" si="94"/>
        <v>408</v>
      </c>
      <c r="B419" s="325" t="s">
        <v>3465</v>
      </c>
      <c r="C419" s="325" t="s">
        <v>3459</v>
      </c>
      <c r="D419" s="325" t="s">
        <v>3460</v>
      </c>
      <c r="E419" s="325" t="s">
        <v>3450</v>
      </c>
      <c r="F419" s="325" t="s">
        <v>3466</v>
      </c>
      <c r="G419" s="325" t="s">
        <v>3467</v>
      </c>
      <c r="H419" s="325" t="s">
        <v>3468</v>
      </c>
      <c r="I419" s="325" t="s">
        <v>3469</v>
      </c>
      <c r="J419" s="327">
        <v>884962419052</v>
      </c>
      <c r="K419" s="327" t="s">
        <v>1520</v>
      </c>
      <c r="L419" s="328">
        <v>221.49</v>
      </c>
      <c r="M419" s="329">
        <v>221.49</v>
      </c>
      <c r="N419" s="328">
        <v>0</v>
      </c>
      <c r="O419" s="329">
        <v>0</v>
      </c>
      <c r="P419" s="330">
        <v>0</v>
      </c>
      <c r="Q419" s="318" t="s">
        <v>3459</v>
      </c>
      <c r="R419" s="331"/>
      <c r="S419" s="318"/>
      <c r="T419" s="325" t="str">
        <f t="shared" si="95"/>
        <v>CB540AD</v>
      </c>
      <c r="U419" s="325" t="str">
        <f t="shared" si="95"/>
        <v>125A</v>
      </c>
      <c r="V419" s="325" t="str">
        <f t="shared" si="96"/>
        <v>GP</v>
      </c>
      <c r="W419" s="325" t="str">
        <f t="shared" si="97"/>
        <v>HP 125A originele zwarte LaserJet tonercartridge, 2-pack</v>
      </c>
      <c r="X419" s="325" t="str">
        <f t="shared" si="98"/>
        <v>HP Color LaserJet CP1515/CP1518 Printer Series</v>
      </c>
      <c r="Y419" s="327">
        <f t="shared" si="99"/>
        <v>884962419052</v>
      </c>
      <c r="Z419" s="327" t="str">
        <f t="shared" si="99"/>
        <v/>
      </c>
      <c r="AA419" s="328">
        <f t="shared" si="100"/>
        <v>221.49</v>
      </c>
      <c r="AB419" s="329">
        <f t="shared" si="101"/>
        <v>221.49</v>
      </c>
      <c r="AC419" s="330">
        <f t="shared" si="102"/>
        <v>0</v>
      </c>
      <c r="AE419" s="267" t="s">
        <v>1248</v>
      </c>
      <c r="AF419" s="267" t="s">
        <v>1248</v>
      </c>
      <c r="AG419" s="332" t="s">
        <v>1566</v>
      </c>
      <c r="AH419" s="267" t="s">
        <v>1579</v>
      </c>
      <c r="AI419" s="267" t="s">
        <v>1248</v>
      </c>
      <c r="AJ419" s="258"/>
      <c r="AK419" s="266"/>
    </row>
    <row r="420" spans="1:37" ht="14.25" customHeight="1">
      <c r="A420" s="326">
        <f t="shared" si="94"/>
        <v>409</v>
      </c>
      <c r="B420" s="325" t="s">
        <v>3470</v>
      </c>
      <c r="C420" s="325" t="s">
        <v>3459</v>
      </c>
      <c r="D420" s="325" t="s">
        <v>3460</v>
      </c>
      <c r="E420" s="325" t="s">
        <v>3450</v>
      </c>
      <c r="F420" s="325" t="s">
        <v>3471</v>
      </c>
      <c r="G420" s="325" t="s">
        <v>3472</v>
      </c>
      <c r="H420" s="325" t="s">
        <v>3473</v>
      </c>
      <c r="I420" s="325" t="s">
        <v>3464</v>
      </c>
      <c r="J420" s="327">
        <v>808736839181</v>
      </c>
      <c r="K420" s="327" t="s">
        <v>1520</v>
      </c>
      <c r="L420" s="328">
        <v>112.99</v>
      </c>
      <c r="M420" s="329">
        <v>112.99</v>
      </c>
      <c r="N420" s="328">
        <v>0</v>
      </c>
      <c r="O420" s="329">
        <v>0</v>
      </c>
      <c r="P420" s="330">
        <v>0</v>
      </c>
      <c r="Q420" s="318" t="s">
        <v>3459</v>
      </c>
      <c r="R420" s="331"/>
      <c r="S420" s="318"/>
      <c r="T420" s="325" t="str">
        <f t="shared" si="95"/>
        <v>CB541A</v>
      </c>
      <c r="U420" s="325" t="str">
        <f t="shared" si="95"/>
        <v>125A</v>
      </c>
      <c r="V420" s="325" t="str">
        <f t="shared" si="96"/>
        <v>GP</v>
      </c>
      <c r="W420" s="325" t="str">
        <f t="shared" si="97"/>
        <v>HP 125A originele cyaan LaserJet tonercartridge</v>
      </c>
      <c r="X420" s="325" t="str">
        <f t="shared" si="98"/>
        <v>HP Color LaserJet CP1215/CP1515/CP1518</v>
      </c>
      <c r="Y420" s="327">
        <f t="shared" si="99"/>
        <v>808736839181</v>
      </c>
      <c r="Z420" s="327" t="str">
        <f t="shared" si="99"/>
        <v/>
      </c>
      <c r="AA420" s="328">
        <f t="shared" si="100"/>
        <v>112.99</v>
      </c>
      <c r="AB420" s="329">
        <f t="shared" si="101"/>
        <v>112.99</v>
      </c>
      <c r="AC420" s="330">
        <f t="shared" si="102"/>
        <v>0</v>
      </c>
      <c r="AE420" s="267" t="s">
        <v>1248</v>
      </c>
      <c r="AF420" s="267" t="s">
        <v>1248</v>
      </c>
      <c r="AG420" s="332" t="s">
        <v>1566</v>
      </c>
      <c r="AH420" s="267" t="s">
        <v>1579</v>
      </c>
      <c r="AI420" s="267" t="s">
        <v>1248</v>
      </c>
      <c r="AJ420" s="258"/>
      <c r="AK420" s="266"/>
    </row>
    <row r="421" spans="1:37" ht="14.25" customHeight="1">
      <c r="A421" s="326">
        <f t="shared" si="94"/>
        <v>410</v>
      </c>
      <c r="B421" s="325" t="s">
        <v>3474</v>
      </c>
      <c r="C421" s="325" t="s">
        <v>3459</v>
      </c>
      <c r="D421" s="325" t="s">
        <v>3460</v>
      </c>
      <c r="E421" s="325" t="s">
        <v>3450</v>
      </c>
      <c r="F421" s="325" t="s">
        <v>3475</v>
      </c>
      <c r="G421" s="325" t="s">
        <v>3476</v>
      </c>
      <c r="H421" s="325" t="s">
        <v>3477</v>
      </c>
      <c r="I421" s="325" t="s">
        <v>3464</v>
      </c>
      <c r="J421" s="327">
        <v>808736839198</v>
      </c>
      <c r="K421" s="327" t="s">
        <v>1520</v>
      </c>
      <c r="L421" s="328">
        <v>112.99</v>
      </c>
      <c r="M421" s="329">
        <v>112.99</v>
      </c>
      <c r="N421" s="328">
        <v>0</v>
      </c>
      <c r="O421" s="329">
        <v>0</v>
      </c>
      <c r="P421" s="330">
        <v>0</v>
      </c>
      <c r="Q421" s="318" t="s">
        <v>3459</v>
      </c>
      <c r="R421" s="331"/>
      <c r="S421" s="318"/>
      <c r="T421" s="325" t="str">
        <f t="shared" si="95"/>
        <v>CB542A</v>
      </c>
      <c r="U421" s="325" t="str">
        <f t="shared" si="95"/>
        <v>125A</v>
      </c>
      <c r="V421" s="325" t="str">
        <f t="shared" si="96"/>
        <v>GP</v>
      </c>
      <c r="W421" s="325" t="str">
        <f t="shared" si="97"/>
        <v>HP 125A originele gele LaserJet tonercartridge</v>
      </c>
      <c r="X421" s="325" t="str">
        <f t="shared" si="98"/>
        <v>HP Color LaserJet CP1215/CP1515/CP1518</v>
      </c>
      <c r="Y421" s="327">
        <f t="shared" si="99"/>
        <v>808736839198</v>
      </c>
      <c r="Z421" s="327" t="str">
        <f t="shared" si="99"/>
        <v/>
      </c>
      <c r="AA421" s="328">
        <f t="shared" si="100"/>
        <v>112.99</v>
      </c>
      <c r="AB421" s="329">
        <f t="shared" si="101"/>
        <v>112.99</v>
      </c>
      <c r="AC421" s="330">
        <f t="shared" si="102"/>
        <v>0</v>
      </c>
      <c r="AE421" s="267" t="s">
        <v>1248</v>
      </c>
      <c r="AF421" s="267" t="s">
        <v>1248</v>
      </c>
      <c r="AG421" s="332" t="s">
        <v>1566</v>
      </c>
      <c r="AH421" s="267" t="s">
        <v>1579</v>
      </c>
      <c r="AI421" s="267" t="s">
        <v>1248</v>
      </c>
      <c r="AJ421" s="258"/>
      <c r="AK421" s="266"/>
    </row>
    <row r="422" spans="1:37" ht="14.25" customHeight="1">
      <c r="A422" s="326">
        <f t="shared" si="94"/>
        <v>411</v>
      </c>
      <c r="B422" s="325" t="s">
        <v>3478</v>
      </c>
      <c r="C422" s="325" t="s">
        <v>3459</v>
      </c>
      <c r="D422" s="325" t="s">
        <v>3460</v>
      </c>
      <c r="E422" s="325" t="s">
        <v>3450</v>
      </c>
      <c r="F422" s="325" t="s">
        <v>3479</v>
      </c>
      <c r="G422" s="325" t="s">
        <v>3480</v>
      </c>
      <c r="H422" s="325" t="s">
        <v>3481</v>
      </c>
      <c r="I422" s="325" t="s">
        <v>3464</v>
      </c>
      <c r="J422" s="327">
        <v>808736839204</v>
      </c>
      <c r="K422" s="327" t="s">
        <v>1520</v>
      </c>
      <c r="L422" s="328">
        <v>112.99</v>
      </c>
      <c r="M422" s="329">
        <v>112.99</v>
      </c>
      <c r="N422" s="328">
        <v>0</v>
      </c>
      <c r="O422" s="329">
        <v>0</v>
      </c>
      <c r="P422" s="330">
        <v>0</v>
      </c>
      <c r="Q422" s="318" t="s">
        <v>3459</v>
      </c>
      <c r="R422" s="331"/>
      <c r="S422" s="318"/>
      <c r="T422" s="325" t="str">
        <f t="shared" si="95"/>
        <v>CB543A</v>
      </c>
      <c r="U422" s="325" t="str">
        <f t="shared" si="95"/>
        <v>125A</v>
      </c>
      <c r="V422" s="325" t="str">
        <f t="shared" si="96"/>
        <v>GP</v>
      </c>
      <c r="W422" s="325" t="str">
        <f t="shared" si="97"/>
        <v>HP 125A originele magenta LaserJet tonercartridge</v>
      </c>
      <c r="X422" s="325" t="str">
        <f t="shared" si="98"/>
        <v>HP Color LaserJet CP1215/CP1515/CP1518</v>
      </c>
      <c r="Y422" s="327">
        <f t="shared" si="99"/>
        <v>808736839204</v>
      </c>
      <c r="Z422" s="327" t="str">
        <f t="shared" si="99"/>
        <v/>
      </c>
      <c r="AA422" s="328">
        <f t="shared" si="100"/>
        <v>112.99</v>
      </c>
      <c r="AB422" s="329">
        <f t="shared" si="101"/>
        <v>112.99</v>
      </c>
      <c r="AC422" s="330">
        <f t="shared" si="102"/>
        <v>0</v>
      </c>
      <c r="AE422" s="267" t="s">
        <v>1248</v>
      </c>
      <c r="AF422" s="267" t="s">
        <v>1248</v>
      </c>
      <c r="AG422" s="332" t="s">
        <v>1566</v>
      </c>
      <c r="AH422" s="267" t="s">
        <v>1579</v>
      </c>
      <c r="AI422" s="267" t="s">
        <v>1248</v>
      </c>
      <c r="AJ422" s="258"/>
      <c r="AK422" s="266"/>
    </row>
    <row r="423" spans="1:37" ht="14.25" customHeight="1">
      <c r="A423" s="326">
        <f t="shared" si="94"/>
        <v>412</v>
      </c>
      <c r="B423" s="325" t="s">
        <v>3482</v>
      </c>
      <c r="C423" s="325" t="s">
        <v>3459</v>
      </c>
      <c r="D423" s="325" t="s">
        <v>3460</v>
      </c>
      <c r="E423" s="325" t="s">
        <v>3450</v>
      </c>
      <c r="F423" s="325" t="s">
        <v>3483</v>
      </c>
      <c r="G423" s="325" t="s">
        <v>3484</v>
      </c>
      <c r="H423" s="325" t="s">
        <v>3485</v>
      </c>
      <c r="I423" s="325" t="s">
        <v>3486</v>
      </c>
      <c r="J423" s="327">
        <v>887111403025</v>
      </c>
      <c r="K423" s="327" t="s">
        <v>1520</v>
      </c>
      <c r="L423" s="328">
        <v>304.99</v>
      </c>
      <c r="M423" s="329">
        <v>304.99</v>
      </c>
      <c r="N423" s="328">
        <v>0</v>
      </c>
      <c r="O423" s="329">
        <v>0</v>
      </c>
      <c r="P423" s="330">
        <v>0</v>
      </c>
      <c r="Q423" s="318" t="s">
        <v>3459</v>
      </c>
      <c r="R423" s="331"/>
      <c r="S423" s="318"/>
      <c r="T423" s="325" t="str">
        <f t="shared" si="95"/>
        <v>CF373AM</v>
      </c>
      <c r="U423" s="325" t="str">
        <f t="shared" si="95"/>
        <v>125A</v>
      </c>
      <c r="V423" s="325" t="str">
        <f t="shared" si="96"/>
        <v>GP</v>
      </c>
      <c r="W423" s="325" t="str">
        <f t="shared" si="97"/>
        <v>HP 125A originele cyaan/magenta/gele LaserJet tonercartridge, 3-pack</v>
      </c>
      <c r="X423" s="325" t="str">
        <f t="shared" si="98"/>
        <v>HP Color LaserJet Pro CP1515/ CP1518 printer supplies</v>
      </c>
      <c r="Y423" s="327">
        <f t="shared" si="99"/>
        <v>887111403025</v>
      </c>
      <c r="Z423" s="327" t="str">
        <f t="shared" si="99"/>
        <v/>
      </c>
      <c r="AA423" s="328">
        <f t="shared" si="100"/>
        <v>304.99</v>
      </c>
      <c r="AB423" s="329">
        <f t="shared" si="101"/>
        <v>304.99</v>
      </c>
      <c r="AC423" s="330">
        <f t="shared" si="102"/>
        <v>0</v>
      </c>
      <c r="AE423" s="267" t="s">
        <v>1248</v>
      </c>
      <c r="AF423" s="267" t="s">
        <v>1248</v>
      </c>
      <c r="AG423" s="332" t="s">
        <v>1566</v>
      </c>
      <c r="AH423" s="267" t="s">
        <v>1579</v>
      </c>
      <c r="AI423" s="267" t="s">
        <v>1248</v>
      </c>
      <c r="AJ423" s="258"/>
    </row>
    <row r="424" spans="1:37" ht="14.25" customHeight="1">
      <c r="A424" s="326">
        <f t="shared" si="94"/>
        <v>413</v>
      </c>
      <c r="B424" s="325" t="s">
        <v>3487</v>
      </c>
      <c r="C424" s="325" t="s">
        <v>3488</v>
      </c>
      <c r="D424" s="325" t="s">
        <v>3489</v>
      </c>
      <c r="E424" s="325" t="s">
        <v>3450</v>
      </c>
      <c r="F424" s="325" t="s">
        <v>3490</v>
      </c>
      <c r="G424" s="325" t="s">
        <v>3491</v>
      </c>
      <c r="H424" s="325" t="s">
        <v>3492</v>
      </c>
      <c r="I424" s="325" t="s">
        <v>3493</v>
      </c>
      <c r="J424" s="327">
        <v>884962161128</v>
      </c>
      <c r="K424" s="327" t="s">
        <v>1520</v>
      </c>
      <c r="L424" s="328">
        <v>79.989999999999995</v>
      </c>
      <c r="M424" s="329">
        <v>79.989999999999995</v>
      </c>
      <c r="N424" s="328">
        <v>0</v>
      </c>
      <c r="O424" s="329">
        <v>0</v>
      </c>
      <c r="P424" s="330">
        <v>0</v>
      </c>
      <c r="Q424" s="318" t="s">
        <v>3488</v>
      </c>
      <c r="R424" s="331"/>
      <c r="S424" s="318"/>
      <c r="T424" s="325" t="str">
        <f t="shared" si="95"/>
        <v>CE310A</v>
      </c>
      <c r="U424" s="325" t="str">
        <f t="shared" si="95"/>
        <v>126A</v>
      </c>
      <c r="V424" s="325" t="str">
        <f t="shared" si="96"/>
        <v>GP</v>
      </c>
      <c r="W424" s="325" t="str">
        <f t="shared" si="97"/>
        <v>HP 126A originele zwarte LaserJet tonercartridge</v>
      </c>
      <c r="X424" s="325" t="str">
        <f t="shared" si="98"/>
        <v>HP LaserJet Pro CP1025 Color Printer</v>
      </c>
      <c r="Y424" s="327">
        <f t="shared" si="99"/>
        <v>884962161128</v>
      </c>
      <c r="Z424" s="327" t="str">
        <f t="shared" si="99"/>
        <v/>
      </c>
      <c r="AA424" s="328">
        <f t="shared" si="100"/>
        <v>79.989999999999995</v>
      </c>
      <c r="AB424" s="329">
        <f t="shared" si="101"/>
        <v>79.989999999999995</v>
      </c>
      <c r="AC424" s="330">
        <f t="shared" si="102"/>
        <v>0</v>
      </c>
      <c r="AE424" s="267" t="s">
        <v>1248</v>
      </c>
      <c r="AF424" s="267" t="s">
        <v>1248</v>
      </c>
      <c r="AG424" s="332" t="s">
        <v>1566</v>
      </c>
      <c r="AH424" s="267" t="s">
        <v>1579</v>
      </c>
      <c r="AI424" s="267" t="s">
        <v>1248</v>
      </c>
      <c r="AJ424" s="258"/>
      <c r="AK424" s="266"/>
    </row>
    <row r="425" spans="1:37" ht="14.25" customHeight="1">
      <c r="A425" s="326">
        <f t="shared" si="94"/>
        <v>414</v>
      </c>
      <c r="B425" s="325" t="s">
        <v>3494</v>
      </c>
      <c r="C425" s="325" t="s">
        <v>3488</v>
      </c>
      <c r="D425" s="325" t="s">
        <v>3489</v>
      </c>
      <c r="E425" s="325" t="s">
        <v>3450</v>
      </c>
      <c r="F425" s="325" t="s">
        <v>3495</v>
      </c>
      <c r="G425" s="325" t="s">
        <v>3496</v>
      </c>
      <c r="H425" s="325" t="s">
        <v>3497</v>
      </c>
      <c r="I425" s="325" t="s">
        <v>3493</v>
      </c>
      <c r="J425" s="327">
        <v>884962161135</v>
      </c>
      <c r="K425" s="327" t="s">
        <v>1520</v>
      </c>
      <c r="L425" s="328">
        <v>88.99</v>
      </c>
      <c r="M425" s="329">
        <v>88.99</v>
      </c>
      <c r="N425" s="328">
        <v>0</v>
      </c>
      <c r="O425" s="329">
        <v>0</v>
      </c>
      <c r="P425" s="330">
        <v>0</v>
      </c>
      <c r="Q425" s="318" t="s">
        <v>3488</v>
      </c>
      <c r="R425" s="331"/>
      <c r="S425" s="318"/>
      <c r="T425" s="325" t="str">
        <f t="shared" si="95"/>
        <v>CE311A</v>
      </c>
      <c r="U425" s="325" t="str">
        <f t="shared" si="95"/>
        <v>126A</v>
      </c>
      <c r="V425" s="325" t="str">
        <f t="shared" si="96"/>
        <v>GP</v>
      </c>
      <c r="W425" s="325" t="str">
        <f t="shared" si="97"/>
        <v>HP 126A originele cyaan LaserJet tonercartridge</v>
      </c>
      <c r="X425" s="325" t="str">
        <f t="shared" si="98"/>
        <v>HP LaserJet Pro CP1025 Color Printer</v>
      </c>
      <c r="Y425" s="327">
        <f t="shared" si="99"/>
        <v>884962161135</v>
      </c>
      <c r="Z425" s="327" t="str">
        <f t="shared" si="99"/>
        <v/>
      </c>
      <c r="AA425" s="328">
        <f t="shared" si="100"/>
        <v>88.99</v>
      </c>
      <c r="AB425" s="329">
        <f t="shared" si="101"/>
        <v>88.99</v>
      </c>
      <c r="AC425" s="330">
        <f t="shared" si="102"/>
        <v>0</v>
      </c>
      <c r="AE425" s="267" t="s">
        <v>1248</v>
      </c>
      <c r="AF425" s="267" t="s">
        <v>1248</v>
      </c>
      <c r="AG425" s="332" t="s">
        <v>1566</v>
      </c>
      <c r="AH425" s="267" t="s">
        <v>1579</v>
      </c>
      <c r="AI425" s="267" t="s">
        <v>1248</v>
      </c>
      <c r="AJ425" s="258"/>
      <c r="AK425" s="266"/>
    </row>
    <row r="426" spans="1:37" ht="14.25" customHeight="1">
      <c r="A426" s="326">
        <f t="shared" si="94"/>
        <v>415</v>
      </c>
      <c r="B426" s="325" t="s">
        <v>3498</v>
      </c>
      <c r="C426" s="325" t="s">
        <v>3488</v>
      </c>
      <c r="D426" s="325" t="s">
        <v>3489</v>
      </c>
      <c r="E426" s="325" t="s">
        <v>3450</v>
      </c>
      <c r="F426" s="325" t="s">
        <v>3499</v>
      </c>
      <c r="G426" s="325" t="s">
        <v>3500</v>
      </c>
      <c r="H426" s="325" t="s">
        <v>3501</v>
      </c>
      <c r="I426" s="325" t="s">
        <v>3493</v>
      </c>
      <c r="J426" s="327">
        <v>884962161142</v>
      </c>
      <c r="K426" s="327" t="s">
        <v>1520</v>
      </c>
      <c r="L426" s="328">
        <v>88.99</v>
      </c>
      <c r="M426" s="329">
        <v>88.99</v>
      </c>
      <c r="N426" s="328">
        <v>0</v>
      </c>
      <c r="O426" s="329">
        <v>0</v>
      </c>
      <c r="P426" s="330">
        <v>0</v>
      </c>
      <c r="Q426" s="318" t="s">
        <v>3488</v>
      </c>
      <c r="R426" s="331"/>
      <c r="S426" s="318"/>
      <c r="T426" s="325" t="str">
        <f t="shared" si="95"/>
        <v>CE312A</v>
      </c>
      <c r="U426" s="325" t="str">
        <f t="shared" si="95"/>
        <v>126A</v>
      </c>
      <c r="V426" s="325" t="str">
        <f t="shared" si="96"/>
        <v>GP</v>
      </c>
      <c r="W426" s="325" t="str">
        <f t="shared" si="97"/>
        <v>HP 126A originele gele LaserJet tonercartridge</v>
      </c>
      <c r="X426" s="325" t="str">
        <f t="shared" si="98"/>
        <v>HP LaserJet Pro CP1025 Color Printer</v>
      </c>
      <c r="Y426" s="327">
        <f t="shared" si="99"/>
        <v>884962161142</v>
      </c>
      <c r="Z426" s="327" t="str">
        <f t="shared" si="99"/>
        <v/>
      </c>
      <c r="AA426" s="328">
        <f t="shared" si="100"/>
        <v>88.99</v>
      </c>
      <c r="AB426" s="329">
        <f t="shared" si="101"/>
        <v>88.99</v>
      </c>
      <c r="AC426" s="330">
        <f t="shared" si="102"/>
        <v>0</v>
      </c>
      <c r="AE426" s="267" t="s">
        <v>1248</v>
      </c>
      <c r="AF426" s="267" t="s">
        <v>1248</v>
      </c>
      <c r="AG426" s="332" t="s">
        <v>1566</v>
      </c>
      <c r="AH426" s="267" t="s">
        <v>1579</v>
      </c>
      <c r="AI426" s="267" t="s">
        <v>1248</v>
      </c>
      <c r="AJ426" s="258"/>
      <c r="AK426" s="266"/>
    </row>
    <row r="427" spans="1:37" ht="14.25" customHeight="1">
      <c r="A427" s="326">
        <f t="shared" si="94"/>
        <v>416</v>
      </c>
      <c r="B427" s="325" t="s">
        <v>3502</v>
      </c>
      <c r="C427" s="325" t="s">
        <v>3488</v>
      </c>
      <c r="D427" s="325" t="s">
        <v>3489</v>
      </c>
      <c r="E427" s="325" t="s">
        <v>3450</v>
      </c>
      <c r="F427" s="325" t="s">
        <v>3503</v>
      </c>
      <c r="G427" s="325" t="s">
        <v>3504</v>
      </c>
      <c r="H427" s="325" t="s">
        <v>3505</v>
      </c>
      <c r="I427" s="325" t="s">
        <v>3493</v>
      </c>
      <c r="J427" s="327">
        <v>884962161159</v>
      </c>
      <c r="K427" s="327" t="s">
        <v>1520</v>
      </c>
      <c r="L427" s="328">
        <v>88.99</v>
      </c>
      <c r="M427" s="329">
        <v>88.99</v>
      </c>
      <c r="N427" s="328">
        <v>0</v>
      </c>
      <c r="O427" s="329">
        <v>0</v>
      </c>
      <c r="P427" s="330">
        <v>0</v>
      </c>
      <c r="Q427" s="318" t="s">
        <v>3488</v>
      </c>
      <c r="R427" s="331"/>
      <c r="S427" s="318"/>
      <c r="T427" s="325" t="str">
        <f t="shared" si="95"/>
        <v>CE313A</v>
      </c>
      <c r="U427" s="325" t="str">
        <f t="shared" si="95"/>
        <v>126A</v>
      </c>
      <c r="V427" s="325" t="str">
        <f t="shared" si="96"/>
        <v>GP</v>
      </c>
      <c r="W427" s="325" t="str">
        <f t="shared" si="97"/>
        <v>HP 126A originele magenta LaserJet tonercartridge</v>
      </c>
      <c r="X427" s="325" t="str">
        <f t="shared" si="98"/>
        <v>HP LaserJet Pro CP1025 Color Printer</v>
      </c>
      <c r="Y427" s="327">
        <f t="shared" si="99"/>
        <v>884962161159</v>
      </c>
      <c r="Z427" s="327" t="str">
        <f t="shared" si="99"/>
        <v/>
      </c>
      <c r="AA427" s="328">
        <f t="shared" si="100"/>
        <v>88.99</v>
      </c>
      <c r="AB427" s="329">
        <f t="shared" si="101"/>
        <v>88.99</v>
      </c>
      <c r="AC427" s="330">
        <f t="shared" si="102"/>
        <v>0</v>
      </c>
      <c r="AE427" s="267" t="s">
        <v>1248</v>
      </c>
      <c r="AF427" s="267" t="s">
        <v>1248</v>
      </c>
      <c r="AG427" s="332" t="s">
        <v>1566</v>
      </c>
      <c r="AH427" s="267" t="s">
        <v>1579</v>
      </c>
      <c r="AI427" s="267" t="s">
        <v>1248</v>
      </c>
      <c r="AJ427" s="258"/>
      <c r="AK427" s="266"/>
    </row>
    <row r="428" spans="1:37" ht="14.25" customHeight="1">
      <c r="A428" s="326">
        <f t="shared" si="94"/>
        <v>417</v>
      </c>
      <c r="B428" s="325" t="s">
        <v>3506</v>
      </c>
      <c r="C428" s="325" t="s">
        <v>3488</v>
      </c>
      <c r="D428" s="325" t="s">
        <v>3489</v>
      </c>
      <c r="E428" s="325" t="s">
        <v>3450</v>
      </c>
      <c r="F428" s="325" t="s">
        <v>3507</v>
      </c>
      <c r="G428" s="325" t="s">
        <v>3508</v>
      </c>
      <c r="H428" s="325" t="s">
        <v>3509</v>
      </c>
      <c r="I428" s="325" t="s">
        <v>3493</v>
      </c>
      <c r="J428" s="327">
        <v>884962223352</v>
      </c>
      <c r="K428" s="327" t="s">
        <v>1520</v>
      </c>
      <c r="L428" s="328">
        <v>126.49</v>
      </c>
      <c r="M428" s="329">
        <v>126.49</v>
      </c>
      <c r="N428" s="328">
        <v>0</v>
      </c>
      <c r="O428" s="329">
        <v>0</v>
      </c>
      <c r="P428" s="330">
        <v>0</v>
      </c>
      <c r="Q428" s="318" t="s">
        <v>3488</v>
      </c>
      <c r="R428" s="331"/>
      <c r="S428" s="318"/>
      <c r="T428" s="325" t="str">
        <f t="shared" si="95"/>
        <v>CE314A</v>
      </c>
      <c r="U428" s="325" t="str">
        <f t="shared" si="95"/>
        <v>126A</v>
      </c>
      <c r="V428" s="325" t="str">
        <f t="shared" si="96"/>
        <v>GP</v>
      </c>
      <c r="W428" s="325" t="str">
        <f t="shared" si="97"/>
        <v>HP 126A LaserJet fotogevoelige rol</v>
      </c>
      <c r="X428" s="325" t="str">
        <f t="shared" si="98"/>
        <v>HP LaserJet Pro CP1025 Color Printer</v>
      </c>
      <c r="Y428" s="327">
        <f t="shared" si="99"/>
        <v>884962223352</v>
      </c>
      <c r="Z428" s="327" t="str">
        <f t="shared" si="99"/>
        <v/>
      </c>
      <c r="AA428" s="328">
        <f t="shared" si="100"/>
        <v>126.49</v>
      </c>
      <c r="AB428" s="329">
        <f t="shared" si="101"/>
        <v>126.49</v>
      </c>
      <c r="AC428" s="330">
        <f t="shared" si="102"/>
        <v>0</v>
      </c>
      <c r="AE428" s="267" t="s">
        <v>1248</v>
      </c>
      <c r="AF428" s="267" t="s">
        <v>1248</v>
      </c>
      <c r="AG428" s="332" t="s">
        <v>1566</v>
      </c>
      <c r="AH428" s="267" t="s">
        <v>1579</v>
      </c>
      <c r="AI428" s="267" t="s">
        <v>1248</v>
      </c>
      <c r="AJ428" s="258"/>
      <c r="AK428" s="266"/>
    </row>
    <row r="429" spans="1:37" ht="14.25" customHeight="1">
      <c r="A429" s="326">
        <f t="shared" si="94"/>
        <v>418</v>
      </c>
      <c r="B429" s="325" t="s">
        <v>3510</v>
      </c>
      <c r="C429" s="325" t="s">
        <v>3488</v>
      </c>
      <c r="D429" s="325" t="s">
        <v>3489</v>
      </c>
      <c r="E429" s="325" t="s">
        <v>3450</v>
      </c>
      <c r="F429" s="325" t="s">
        <v>3511</v>
      </c>
      <c r="G429" s="325" t="s">
        <v>3512</v>
      </c>
      <c r="H429" s="325" t="s">
        <v>3513</v>
      </c>
      <c r="I429" s="325" t="s">
        <v>3514</v>
      </c>
      <c r="J429" s="327">
        <v>886112385606</v>
      </c>
      <c r="K429" s="327" t="s">
        <v>1520</v>
      </c>
      <c r="L429" s="328">
        <v>240.49</v>
      </c>
      <c r="M429" s="329">
        <v>240.49</v>
      </c>
      <c r="N429" s="328">
        <v>0</v>
      </c>
      <c r="O429" s="329">
        <v>0</v>
      </c>
      <c r="P429" s="330">
        <v>0</v>
      </c>
      <c r="Q429" s="318" t="s">
        <v>3488</v>
      </c>
      <c r="R429" s="331"/>
      <c r="S429" s="318"/>
      <c r="T429" s="325" t="str">
        <f t="shared" si="95"/>
        <v>CF341A</v>
      </c>
      <c r="U429" s="325" t="str">
        <f t="shared" si="95"/>
        <v>126A</v>
      </c>
      <c r="V429" s="325" t="str">
        <f t="shared" si="96"/>
        <v>GP</v>
      </c>
      <c r="W429" s="325" t="str">
        <f t="shared" si="97"/>
        <v>HP 126A originele cyaan/magenta/gele LaserJet tonercartridge, 3-pack</v>
      </c>
      <c r="X429" s="325" t="str">
        <f t="shared" si="98"/>
        <v>HP LJ Pro CP 1025, 100 MFP M175, 200 MFP M275 Color printer series</v>
      </c>
      <c r="Y429" s="327">
        <f t="shared" si="99"/>
        <v>886112385606</v>
      </c>
      <c r="Z429" s="327" t="str">
        <f t="shared" si="99"/>
        <v/>
      </c>
      <c r="AA429" s="328">
        <f t="shared" si="100"/>
        <v>240.49</v>
      </c>
      <c r="AB429" s="329">
        <f t="shared" si="101"/>
        <v>240.49</v>
      </c>
      <c r="AC429" s="330">
        <f t="shared" si="102"/>
        <v>0</v>
      </c>
      <c r="AE429" s="267" t="s">
        <v>1248</v>
      </c>
      <c r="AF429" s="267" t="s">
        <v>1248</v>
      </c>
      <c r="AG429" s="332" t="s">
        <v>1566</v>
      </c>
      <c r="AH429" s="267" t="s">
        <v>1579</v>
      </c>
      <c r="AI429" s="267" t="s">
        <v>1248</v>
      </c>
      <c r="AJ429" s="258"/>
      <c r="AK429" s="266"/>
    </row>
    <row r="430" spans="1:37" ht="14.25" customHeight="1">
      <c r="A430" s="326">
        <f t="shared" si="94"/>
        <v>419</v>
      </c>
      <c r="B430" s="325" t="s">
        <v>3515</v>
      </c>
      <c r="C430" s="325" t="s">
        <v>3516</v>
      </c>
      <c r="D430" s="325" t="s">
        <v>3517</v>
      </c>
      <c r="E430" s="325" t="s">
        <v>3450</v>
      </c>
      <c r="F430" s="325" t="s">
        <v>3518</v>
      </c>
      <c r="G430" s="325" t="s">
        <v>3519</v>
      </c>
      <c r="H430" s="325" t="s">
        <v>3520</v>
      </c>
      <c r="I430" s="325" t="s">
        <v>3521</v>
      </c>
      <c r="J430" s="327">
        <v>884420854500</v>
      </c>
      <c r="K430" s="327" t="s">
        <v>1520</v>
      </c>
      <c r="L430" s="328">
        <v>110.49</v>
      </c>
      <c r="M430" s="329">
        <v>110.49</v>
      </c>
      <c r="N430" s="328">
        <v>0</v>
      </c>
      <c r="O430" s="329">
        <v>0</v>
      </c>
      <c r="P430" s="330">
        <v>0</v>
      </c>
      <c r="Q430" s="318" t="s">
        <v>3516</v>
      </c>
      <c r="R430" s="331"/>
      <c r="S430" s="318"/>
      <c r="T430" s="325" t="str">
        <f t="shared" si="95"/>
        <v>CE320A</v>
      </c>
      <c r="U430" s="325" t="str">
        <f t="shared" si="95"/>
        <v>128A</v>
      </c>
      <c r="V430" s="325" t="str">
        <f t="shared" si="96"/>
        <v>GP</v>
      </c>
      <c r="W430" s="325" t="str">
        <f t="shared" si="97"/>
        <v>HP 128A originele zwarte LaserJet tonercartridge</v>
      </c>
      <c r="X430" s="325" t="str">
        <f t="shared" si="98"/>
        <v>HP LaserJet Pro CP1525 / CM1415 Color Printer</v>
      </c>
      <c r="Y430" s="327">
        <f t="shared" si="99"/>
        <v>884420854500</v>
      </c>
      <c r="Z430" s="327" t="str">
        <f t="shared" si="99"/>
        <v/>
      </c>
      <c r="AA430" s="328">
        <f t="shared" si="100"/>
        <v>110.49</v>
      </c>
      <c r="AB430" s="329">
        <f t="shared" si="101"/>
        <v>110.49</v>
      </c>
      <c r="AC430" s="330">
        <f t="shared" si="102"/>
        <v>0</v>
      </c>
      <c r="AE430" s="267" t="s">
        <v>1248</v>
      </c>
      <c r="AF430" s="267" t="s">
        <v>1248</v>
      </c>
      <c r="AG430" s="332" t="s">
        <v>1566</v>
      </c>
      <c r="AH430" s="267" t="s">
        <v>1579</v>
      </c>
      <c r="AI430" s="267" t="s">
        <v>1248</v>
      </c>
      <c r="AJ430" s="258"/>
      <c r="AK430" s="266"/>
    </row>
    <row r="431" spans="1:37" ht="14.25" customHeight="1">
      <c r="A431" s="326">
        <f t="shared" si="94"/>
        <v>420</v>
      </c>
      <c r="B431" s="325" t="s">
        <v>3522</v>
      </c>
      <c r="C431" s="325" t="s">
        <v>3516</v>
      </c>
      <c r="D431" s="325" t="s">
        <v>3517</v>
      </c>
      <c r="E431" s="325" t="s">
        <v>3450</v>
      </c>
      <c r="F431" s="325" t="s">
        <v>3523</v>
      </c>
      <c r="G431" s="325" t="s">
        <v>3524</v>
      </c>
      <c r="H431" s="325" t="s">
        <v>3525</v>
      </c>
      <c r="I431" s="325" t="s">
        <v>3521</v>
      </c>
      <c r="J431" s="327">
        <v>884420854517</v>
      </c>
      <c r="K431" s="327" t="s">
        <v>1520</v>
      </c>
      <c r="L431" s="328">
        <v>104.99</v>
      </c>
      <c r="M431" s="329">
        <v>104.99</v>
      </c>
      <c r="N431" s="328">
        <v>0</v>
      </c>
      <c r="O431" s="329">
        <v>0</v>
      </c>
      <c r="P431" s="330">
        <v>0</v>
      </c>
      <c r="Q431" s="318" t="s">
        <v>3516</v>
      </c>
      <c r="R431" s="331"/>
      <c r="S431" s="318"/>
      <c r="T431" s="325" t="str">
        <f t="shared" si="95"/>
        <v>CE321A</v>
      </c>
      <c r="U431" s="325" t="str">
        <f t="shared" si="95"/>
        <v>128A</v>
      </c>
      <c r="V431" s="325" t="str">
        <f t="shared" si="96"/>
        <v>GP</v>
      </c>
      <c r="W431" s="325" t="str">
        <f t="shared" si="97"/>
        <v>HP 128A originele cyaan LaserJet tonercartridge</v>
      </c>
      <c r="X431" s="325" t="str">
        <f t="shared" si="98"/>
        <v>HP LaserJet Pro CP1525 / CM1415 Color Printer</v>
      </c>
      <c r="Y431" s="327">
        <f t="shared" si="99"/>
        <v>884420854517</v>
      </c>
      <c r="Z431" s="327" t="str">
        <f t="shared" si="99"/>
        <v/>
      </c>
      <c r="AA431" s="328">
        <f t="shared" si="100"/>
        <v>104.99</v>
      </c>
      <c r="AB431" s="329">
        <f t="shared" si="101"/>
        <v>104.99</v>
      </c>
      <c r="AC431" s="330">
        <f t="shared" si="102"/>
        <v>0</v>
      </c>
      <c r="AE431" s="267" t="s">
        <v>1248</v>
      </c>
      <c r="AF431" s="267" t="s">
        <v>1248</v>
      </c>
      <c r="AG431" s="332" t="s">
        <v>1566</v>
      </c>
      <c r="AH431" s="267" t="s">
        <v>1579</v>
      </c>
      <c r="AI431" s="267" t="s">
        <v>1248</v>
      </c>
      <c r="AJ431" s="258"/>
      <c r="AK431" s="266"/>
    </row>
    <row r="432" spans="1:37" ht="14.25" customHeight="1">
      <c r="A432" s="326">
        <f t="shared" si="94"/>
        <v>421</v>
      </c>
      <c r="B432" s="325" t="s">
        <v>3526</v>
      </c>
      <c r="C432" s="325" t="s">
        <v>3516</v>
      </c>
      <c r="D432" s="325" t="s">
        <v>3517</v>
      </c>
      <c r="E432" s="325" t="s">
        <v>3450</v>
      </c>
      <c r="F432" s="325" t="s">
        <v>3527</v>
      </c>
      <c r="G432" s="325" t="s">
        <v>3528</v>
      </c>
      <c r="H432" s="325" t="s">
        <v>3529</v>
      </c>
      <c r="I432" s="325" t="s">
        <v>3521</v>
      </c>
      <c r="J432" s="327">
        <v>884420854524</v>
      </c>
      <c r="K432" s="327" t="s">
        <v>1520</v>
      </c>
      <c r="L432" s="328">
        <v>104.99</v>
      </c>
      <c r="M432" s="329">
        <v>104.99</v>
      </c>
      <c r="N432" s="328">
        <v>0</v>
      </c>
      <c r="O432" s="329">
        <v>0</v>
      </c>
      <c r="P432" s="330">
        <v>0</v>
      </c>
      <c r="Q432" s="318" t="s">
        <v>3516</v>
      </c>
      <c r="R432" s="331"/>
      <c r="S432" s="318"/>
      <c r="T432" s="325" t="str">
        <f t="shared" si="95"/>
        <v>CE322A</v>
      </c>
      <c r="U432" s="325" t="str">
        <f t="shared" si="95"/>
        <v>128A</v>
      </c>
      <c r="V432" s="325" t="str">
        <f t="shared" si="96"/>
        <v>GP</v>
      </c>
      <c r="W432" s="325" t="str">
        <f t="shared" si="97"/>
        <v>HP 128A originele gele LaserJet tonercartridge</v>
      </c>
      <c r="X432" s="325" t="str">
        <f t="shared" si="98"/>
        <v>HP LaserJet Pro CP1525 / CM1415 Color Printer</v>
      </c>
      <c r="Y432" s="327">
        <f t="shared" si="99"/>
        <v>884420854524</v>
      </c>
      <c r="Z432" s="327" t="str">
        <f t="shared" si="99"/>
        <v/>
      </c>
      <c r="AA432" s="328">
        <f t="shared" si="100"/>
        <v>104.99</v>
      </c>
      <c r="AB432" s="329">
        <f t="shared" si="101"/>
        <v>104.99</v>
      </c>
      <c r="AC432" s="330">
        <f t="shared" si="102"/>
        <v>0</v>
      </c>
      <c r="AE432" s="267" t="s">
        <v>1248</v>
      </c>
      <c r="AF432" s="267" t="s">
        <v>1248</v>
      </c>
      <c r="AG432" s="332" t="s">
        <v>1566</v>
      </c>
      <c r="AH432" s="267" t="s">
        <v>1579</v>
      </c>
      <c r="AI432" s="267" t="s">
        <v>1248</v>
      </c>
      <c r="AJ432" s="258"/>
      <c r="AK432" s="266"/>
    </row>
    <row r="433" spans="1:37" ht="14.25" customHeight="1">
      <c r="A433" s="326">
        <f t="shared" si="94"/>
        <v>422</v>
      </c>
      <c r="B433" s="325" t="s">
        <v>3530</v>
      </c>
      <c r="C433" s="325" t="s">
        <v>3516</v>
      </c>
      <c r="D433" s="325" t="s">
        <v>3517</v>
      </c>
      <c r="E433" s="325" t="s">
        <v>3450</v>
      </c>
      <c r="F433" s="325" t="s">
        <v>3531</v>
      </c>
      <c r="G433" s="325" t="s">
        <v>3532</v>
      </c>
      <c r="H433" s="325" t="s">
        <v>3533</v>
      </c>
      <c r="I433" s="325" t="s">
        <v>3521</v>
      </c>
      <c r="J433" s="327">
        <v>884420854531</v>
      </c>
      <c r="K433" s="327" t="s">
        <v>1520</v>
      </c>
      <c r="L433" s="328">
        <v>104.99</v>
      </c>
      <c r="M433" s="329">
        <v>104.99</v>
      </c>
      <c r="N433" s="328">
        <v>0</v>
      </c>
      <c r="O433" s="329">
        <v>0</v>
      </c>
      <c r="P433" s="330">
        <v>0</v>
      </c>
      <c r="Q433" s="318" t="s">
        <v>3516</v>
      </c>
      <c r="R433" s="331"/>
      <c r="S433" s="318"/>
      <c r="T433" s="325" t="str">
        <f t="shared" si="95"/>
        <v>CE323A</v>
      </c>
      <c r="U433" s="325" t="str">
        <f t="shared" si="95"/>
        <v>128A</v>
      </c>
      <c r="V433" s="325" t="str">
        <f t="shared" si="96"/>
        <v>GP</v>
      </c>
      <c r="W433" s="325" t="str">
        <f t="shared" si="97"/>
        <v>HP 128A originele magenta LaserJet tonercartridge</v>
      </c>
      <c r="X433" s="325" t="str">
        <f t="shared" si="98"/>
        <v>HP LaserJet Pro CP1525 / CM1415 Color Printer</v>
      </c>
      <c r="Y433" s="327">
        <f t="shared" si="99"/>
        <v>884420854531</v>
      </c>
      <c r="Z433" s="327" t="str">
        <f t="shared" si="99"/>
        <v/>
      </c>
      <c r="AA433" s="328">
        <f t="shared" si="100"/>
        <v>104.99</v>
      </c>
      <c r="AB433" s="329">
        <f t="shared" si="101"/>
        <v>104.99</v>
      </c>
      <c r="AC433" s="330">
        <f t="shared" si="102"/>
        <v>0</v>
      </c>
      <c r="AE433" s="267" t="s">
        <v>1248</v>
      </c>
      <c r="AF433" s="267" t="s">
        <v>1248</v>
      </c>
      <c r="AG433" s="332" t="s">
        <v>1566</v>
      </c>
      <c r="AH433" s="267" t="s">
        <v>1579</v>
      </c>
      <c r="AI433" s="267" t="s">
        <v>1248</v>
      </c>
      <c r="AJ433" s="258"/>
      <c r="AK433" s="266"/>
    </row>
    <row r="434" spans="1:37" ht="14.25" customHeight="1">
      <c r="A434" s="326">
        <f t="shared" si="94"/>
        <v>423</v>
      </c>
      <c r="B434" s="325" t="s">
        <v>3534</v>
      </c>
      <c r="C434" s="325" t="s">
        <v>3516</v>
      </c>
      <c r="D434" s="325" t="s">
        <v>3517</v>
      </c>
      <c r="E434" s="325" t="s">
        <v>3450</v>
      </c>
      <c r="F434" s="325" t="s">
        <v>3535</v>
      </c>
      <c r="G434" s="325" t="s">
        <v>3536</v>
      </c>
      <c r="H434" s="325" t="s">
        <v>3537</v>
      </c>
      <c r="I434" s="325" t="s">
        <v>3538</v>
      </c>
      <c r="J434" s="327">
        <v>887111403018</v>
      </c>
      <c r="K434" s="327" t="s">
        <v>1520</v>
      </c>
      <c r="L434" s="328">
        <v>283.49</v>
      </c>
      <c r="M434" s="329">
        <v>283.49</v>
      </c>
      <c r="N434" s="328">
        <v>0</v>
      </c>
      <c r="O434" s="329">
        <v>0</v>
      </c>
      <c r="P434" s="330">
        <v>0</v>
      </c>
      <c r="Q434" s="318" t="s">
        <v>3516</v>
      </c>
      <c r="R434" s="331"/>
      <c r="S434" s="318"/>
      <c r="T434" s="325" t="str">
        <f t="shared" si="95"/>
        <v>CF371AM</v>
      </c>
      <c r="U434" s="325" t="str">
        <f t="shared" si="95"/>
        <v>128A</v>
      </c>
      <c r="V434" s="325" t="str">
        <f t="shared" si="96"/>
        <v>GP</v>
      </c>
      <c r="W434" s="325" t="str">
        <f t="shared" si="97"/>
        <v>HP 128A originele cyaan/magenta/gele LaserJet tonercartridge, 3-pack</v>
      </c>
      <c r="X434" s="325" t="str">
        <f t="shared" si="98"/>
        <v>HP LaserJet Pro CP1525/ CM 1415 printer supplies</v>
      </c>
      <c r="Y434" s="327">
        <f t="shared" si="99"/>
        <v>887111403018</v>
      </c>
      <c r="Z434" s="327" t="str">
        <f t="shared" si="99"/>
        <v/>
      </c>
      <c r="AA434" s="328">
        <f t="shared" si="100"/>
        <v>283.49</v>
      </c>
      <c r="AB434" s="329">
        <f t="shared" si="101"/>
        <v>283.49</v>
      </c>
      <c r="AC434" s="330">
        <f t="shared" si="102"/>
        <v>0</v>
      </c>
      <c r="AE434" s="267" t="s">
        <v>1248</v>
      </c>
      <c r="AF434" s="267" t="s">
        <v>1248</v>
      </c>
      <c r="AG434" s="332" t="s">
        <v>1566</v>
      </c>
      <c r="AH434" s="267" t="s">
        <v>1579</v>
      </c>
      <c r="AI434" s="267" t="s">
        <v>1248</v>
      </c>
      <c r="AJ434" s="258"/>
      <c r="AK434" s="266"/>
    </row>
    <row r="435" spans="1:37" ht="14.25" customHeight="1">
      <c r="A435" s="326">
        <f t="shared" si="94"/>
        <v>424</v>
      </c>
      <c r="B435" s="325" t="s">
        <v>3539</v>
      </c>
      <c r="C435" s="325" t="s">
        <v>3540</v>
      </c>
      <c r="D435" s="325" t="s">
        <v>3541</v>
      </c>
      <c r="E435" s="325" t="s">
        <v>3450</v>
      </c>
      <c r="F435" s="325" t="s">
        <v>3542</v>
      </c>
      <c r="G435" s="325" t="s">
        <v>3543</v>
      </c>
      <c r="H435" s="325" t="s">
        <v>3544</v>
      </c>
      <c r="I435" s="325" t="s">
        <v>3545</v>
      </c>
      <c r="J435" s="327">
        <v>808736558136</v>
      </c>
      <c r="K435" s="327" t="s">
        <v>1520</v>
      </c>
      <c r="L435" s="328">
        <v>121.99</v>
      </c>
      <c r="M435" s="329">
        <v>121.99</v>
      </c>
      <c r="N435" s="328">
        <v>0</v>
      </c>
      <c r="O435" s="329">
        <v>0</v>
      </c>
      <c r="P435" s="330">
        <v>0</v>
      </c>
      <c r="Q435" s="318" t="s">
        <v>3540</v>
      </c>
      <c r="R435" s="331"/>
      <c r="S435" s="318"/>
      <c r="T435" s="325" t="str">
        <f t="shared" si="95"/>
        <v>Q2612A</v>
      </c>
      <c r="U435" s="325" t="str">
        <f t="shared" si="95"/>
        <v>12A</v>
      </c>
      <c r="V435" s="325" t="str">
        <f t="shared" si="96"/>
        <v>GP</v>
      </c>
      <c r="W435" s="325" t="str">
        <f t="shared" si="97"/>
        <v>HP 12A originele zwarte LaserJet tonercartridge</v>
      </c>
      <c r="X435" s="325" t="str">
        <f t="shared" si="98"/>
        <v>HP LaserJet 1010/1012/1015</v>
      </c>
      <c r="Y435" s="327">
        <f t="shared" si="99"/>
        <v>808736558136</v>
      </c>
      <c r="Z435" s="327" t="str">
        <f t="shared" si="99"/>
        <v/>
      </c>
      <c r="AA435" s="328">
        <f t="shared" si="100"/>
        <v>121.99</v>
      </c>
      <c r="AB435" s="329">
        <f t="shared" si="101"/>
        <v>121.99</v>
      </c>
      <c r="AC435" s="330">
        <f t="shared" si="102"/>
        <v>0</v>
      </c>
      <c r="AE435" s="267" t="s">
        <v>1578</v>
      </c>
      <c r="AF435" s="267" t="s">
        <v>1248</v>
      </c>
      <c r="AG435" s="332" t="s">
        <v>1566</v>
      </c>
      <c r="AH435" s="267" t="s">
        <v>1579</v>
      </c>
      <c r="AI435" s="267" t="s">
        <v>1248</v>
      </c>
      <c r="AJ435" s="258"/>
      <c r="AK435" s="266"/>
    </row>
    <row r="436" spans="1:37" ht="14.25" customHeight="1">
      <c r="A436" s="326">
        <f t="shared" si="94"/>
        <v>425</v>
      </c>
      <c r="B436" s="325" t="s">
        <v>3546</v>
      </c>
      <c r="C436" s="325" t="s">
        <v>3547</v>
      </c>
      <c r="D436" s="325" t="s">
        <v>3548</v>
      </c>
      <c r="E436" s="325" t="s">
        <v>3450</v>
      </c>
      <c r="F436" s="325" t="s">
        <v>3549</v>
      </c>
      <c r="G436" s="325" t="s">
        <v>3550</v>
      </c>
      <c r="H436" s="325" t="s">
        <v>3551</v>
      </c>
      <c r="I436" s="325" t="s">
        <v>3552</v>
      </c>
      <c r="J436" s="327">
        <v>886112939281</v>
      </c>
      <c r="K436" s="327" t="s">
        <v>1520</v>
      </c>
      <c r="L436" s="328">
        <v>87.99</v>
      </c>
      <c r="M436" s="329">
        <v>87.99</v>
      </c>
      <c r="N436" s="328">
        <v>0</v>
      </c>
      <c r="O436" s="329">
        <v>0</v>
      </c>
      <c r="P436" s="330">
        <v>0</v>
      </c>
      <c r="Q436" s="318" t="s">
        <v>3547</v>
      </c>
      <c r="R436" s="331"/>
      <c r="S436" s="318"/>
      <c r="T436" s="325" t="str">
        <f t="shared" si="95"/>
        <v>CF350A</v>
      </c>
      <c r="U436" s="325" t="str">
        <f t="shared" si="95"/>
        <v>130A</v>
      </c>
      <c r="V436" s="325" t="str">
        <f t="shared" si="96"/>
        <v>GP</v>
      </c>
      <c r="W436" s="325" t="str">
        <f t="shared" si="97"/>
        <v>HP 130A originele zwarte LaserJet tonercartridge</v>
      </c>
      <c r="X436" s="325" t="str">
        <f t="shared" si="98"/>
        <v>HP Color LaserJet Pro MFP M176n/177 fw Printer Series</v>
      </c>
      <c r="Y436" s="327">
        <f t="shared" si="99"/>
        <v>886112939281</v>
      </c>
      <c r="Z436" s="327" t="str">
        <f t="shared" si="99"/>
        <v/>
      </c>
      <c r="AA436" s="328">
        <f t="shared" si="100"/>
        <v>87.99</v>
      </c>
      <c r="AB436" s="329">
        <f t="shared" si="101"/>
        <v>87.99</v>
      </c>
      <c r="AC436" s="330">
        <f t="shared" si="102"/>
        <v>0</v>
      </c>
      <c r="AE436" s="267" t="s">
        <v>1248</v>
      </c>
      <c r="AF436" s="267" t="s">
        <v>1248</v>
      </c>
      <c r="AG436" s="332" t="s">
        <v>1566</v>
      </c>
      <c r="AH436" s="267" t="s">
        <v>1579</v>
      </c>
      <c r="AI436" s="267" t="s">
        <v>1248</v>
      </c>
      <c r="AJ436" s="258"/>
      <c r="AK436" s="266"/>
    </row>
    <row r="437" spans="1:37" ht="14.25" customHeight="1">
      <c r="A437" s="326">
        <f t="shared" si="94"/>
        <v>426</v>
      </c>
      <c r="B437" s="340" t="s">
        <v>3553</v>
      </c>
      <c r="C437" s="325" t="s">
        <v>3547</v>
      </c>
      <c r="D437" s="325" t="s">
        <v>3548</v>
      </c>
      <c r="E437" s="325" t="s">
        <v>3450</v>
      </c>
      <c r="F437" s="325" t="s">
        <v>3554</v>
      </c>
      <c r="G437" s="325" t="s">
        <v>3555</v>
      </c>
      <c r="H437" s="325" t="s">
        <v>3556</v>
      </c>
      <c r="I437" s="325" t="s">
        <v>3552</v>
      </c>
      <c r="J437" s="327">
        <v>886112939298</v>
      </c>
      <c r="K437" s="327" t="s">
        <v>1520</v>
      </c>
      <c r="L437" s="328">
        <v>90.49</v>
      </c>
      <c r="M437" s="329">
        <v>90.49</v>
      </c>
      <c r="N437" s="328">
        <v>0</v>
      </c>
      <c r="O437" s="329">
        <v>0</v>
      </c>
      <c r="P437" s="330">
        <v>0</v>
      </c>
      <c r="Q437" s="318" t="s">
        <v>3547</v>
      </c>
      <c r="R437" s="331"/>
      <c r="S437" s="318"/>
      <c r="T437" s="325" t="str">
        <f t="shared" si="95"/>
        <v>CF351A</v>
      </c>
      <c r="U437" s="325" t="str">
        <f t="shared" si="95"/>
        <v>130A</v>
      </c>
      <c r="V437" s="325" t="str">
        <f t="shared" si="96"/>
        <v>GP</v>
      </c>
      <c r="W437" s="325" t="str">
        <f t="shared" si="97"/>
        <v>HP 130A originele cyaan LaserJet tonercartridge</v>
      </c>
      <c r="X437" s="325" t="str">
        <f t="shared" si="98"/>
        <v>HP Color LaserJet Pro MFP M176n/177 fw Printer Series</v>
      </c>
      <c r="Y437" s="327">
        <f t="shared" si="99"/>
        <v>886112939298</v>
      </c>
      <c r="Z437" s="327" t="str">
        <f t="shared" si="99"/>
        <v/>
      </c>
      <c r="AA437" s="328">
        <f t="shared" si="100"/>
        <v>90.49</v>
      </c>
      <c r="AB437" s="329">
        <f t="shared" si="101"/>
        <v>90.49</v>
      </c>
      <c r="AC437" s="330">
        <f t="shared" si="102"/>
        <v>0</v>
      </c>
      <c r="AE437" s="267" t="s">
        <v>1248</v>
      </c>
      <c r="AF437" s="267" t="s">
        <v>1248</v>
      </c>
      <c r="AG437" s="332" t="s">
        <v>1566</v>
      </c>
      <c r="AH437" s="267" t="s">
        <v>1579</v>
      </c>
      <c r="AI437" s="267" t="s">
        <v>1248</v>
      </c>
      <c r="AJ437" s="258"/>
      <c r="AK437" s="266"/>
    </row>
    <row r="438" spans="1:37" ht="14.25" customHeight="1">
      <c r="A438" s="326">
        <f t="shared" si="94"/>
        <v>427</v>
      </c>
      <c r="B438" s="325" t="s">
        <v>3557</v>
      </c>
      <c r="C438" s="325" t="s">
        <v>3547</v>
      </c>
      <c r="D438" s="325" t="s">
        <v>3548</v>
      </c>
      <c r="E438" s="325" t="s">
        <v>3450</v>
      </c>
      <c r="F438" s="325" t="s">
        <v>3558</v>
      </c>
      <c r="G438" s="325" t="s">
        <v>3559</v>
      </c>
      <c r="H438" s="325" t="s">
        <v>3560</v>
      </c>
      <c r="I438" s="325" t="s">
        <v>3552</v>
      </c>
      <c r="J438" s="327">
        <v>886112939304</v>
      </c>
      <c r="K438" s="327" t="s">
        <v>1520</v>
      </c>
      <c r="L438" s="328">
        <v>90.49</v>
      </c>
      <c r="M438" s="329">
        <v>90.49</v>
      </c>
      <c r="N438" s="328">
        <v>0</v>
      </c>
      <c r="O438" s="329">
        <v>0</v>
      </c>
      <c r="P438" s="330">
        <v>0</v>
      </c>
      <c r="Q438" s="318" t="s">
        <v>3547</v>
      </c>
      <c r="R438" s="331"/>
      <c r="S438" s="318"/>
      <c r="T438" s="325" t="str">
        <f t="shared" si="95"/>
        <v>CF352A</v>
      </c>
      <c r="U438" s="325" t="str">
        <f t="shared" si="95"/>
        <v>130A</v>
      </c>
      <c r="V438" s="325" t="str">
        <f t="shared" si="96"/>
        <v>GP</v>
      </c>
      <c r="W438" s="325" t="str">
        <f t="shared" si="97"/>
        <v>HP 130A originele gele LaserJet tonercartridge</v>
      </c>
      <c r="X438" s="325" t="str">
        <f t="shared" si="98"/>
        <v>HP Color LaserJet Pro MFP M176n/177 fw Printer Series</v>
      </c>
      <c r="Y438" s="327">
        <f t="shared" si="99"/>
        <v>886112939304</v>
      </c>
      <c r="Z438" s="327" t="str">
        <f t="shared" si="99"/>
        <v/>
      </c>
      <c r="AA438" s="328">
        <f t="shared" si="100"/>
        <v>90.49</v>
      </c>
      <c r="AB438" s="329">
        <f t="shared" si="101"/>
        <v>90.49</v>
      </c>
      <c r="AC438" s="330">
        <f t="shared" si="102"/>
        <v>0</v>
      </c>
      <c r="AE438" s="267" t="s">
        <v>1248</v>
      </c>
      <c r="AF438" s="267" t="s">
        <v>1248</v>
      </c>
      <c r="AG438" s="332" t="s">
        <v>1566</v>
      </c>
      <c r="AH438" s="267" t="s">
        <v>1579</v>
      </c>
      <c r="AI438" s="267" t="s">
        <v>1248</v>
      </c>
      <c r="AJ438" s="258"/>
      <c r="AK438" s="266"/>
    </row>
    <row r="439" spans="1:37" ht="14.25" customHeight="1">
      <c r="A439" s="326">
        <f t="shared" si="94"/>
        <v>428</v>
      </c>
      <c r="B439" s="325" t="s">
        <v>3561</v>
      </c>
      <c r="C439" s="325" t="s">
        <v>3547</v>
      </c>
      <c r="D439" s="325" t="s">
        <v>3548</v>
      </c>
      <c r="E439" s="325" t="s">
        <v>3450</v>
      </c>
      <c r="F439" s="325" t="s">
        <v>3562</v>
      </c>
      <c r="G439" s="325" t="s">
        <v>3563</v>
      </c>
      <c r="H439" s="325" t="s">
        <v>3564</v>
      </c>
      <c r="I439" s="325" t="s">
        <v>3552</v>
      </c>
      <c r="J439" s="327">
        <v>886112939311</v>
      </c>
      <c r="K439" s="327" t="s">
        <v>1520</v>
      </c>
      <c r="L439" s="328">
        <v>90.49</v>
      </c>
      <c r="M439" s="329">
        <v>90.49</v>
      </c>
      <c r="N439" s="328">
        <v>0</v>
      </c>
      <c r="O439" s="329">
        <v>0</v>
      </c>
      <c r="P439" s="330">
        <v>0</v>
      </c>
      <c r="Q439" s="318" t="s">
        <v>3547</v>
      </c>
      <c r="R439" s="331"/>
      <c r="S439" s="318"/>
      <c r="T439" s="325" t="str">
        <f t="shared" si="95"/>
        <v>CF353A</v>
      </c>
      <c r="U439" s="325" t="str">
        <f t="shared" si="95"/>
        <v>130A</v>
      </c>
      <c r="V439" s="325" t="str">
        <f t="shared" si="96"/>
        <v>GP</v>
      </c>
      <c r="W439" s="325" t="str">
        <f t="shared" si="97"/>
        <v>HP 130A originele magenta LaserJet tonercartridge</v>
      </c>
      <c r="X439" s="325" t="str">
        <f t="shared" si="98"/>
        <v>HP Color LaserJet Pro MFP M176n/177 fw Printer Series</v>
      </c>
      <c r="Y439" s="327">
        <f t="shared" si="99"/>
        <v>886112939311</v>
      </c>
      <c r="Z439" s="327" t="str">
        <f t="shared" si="99"/>
        <v/>
      </c>
      <c r="AA439" s="328">
        <f t="shared" si="100"/>
        <v>90.49</v>
      </c>
      <c r="AB439" s="329">
        <f t="shared" si="101"/>
        <v>90.49</v>
      </c>
      <c r="AC439" s="330">
        <f t="shared" si="102"/>
        <v>0</v>
      </c>
      <c r="AE439" s="267" t="s">
        <v>1248</v>
      </c>
      <c r="AF439" s="267" t="s">
        <v>1248</v>
      </c>
      <c r="AG439" s="332" t="s">
        <v>1566</v>
      </c>
      <c r="AH439" s="267" t="s">
        <v>1579</v>
      </c>
      <c r="AI439" s="267" t="s">
        <v>1248</v>
      </c>
      <c r="AJ439" s="258"/>
      <c r="AK439" s="266"/>
    </row>
    <row r="440" spans="1:37" ht="14.25" customHeight="1">
      <c r="A440" s="326">
        <f t="shared" si="94"/>
        <v>429</v>
      </c>
      <c r="B440" s="325" t="s">
        <v>3565</v>
      </c>
      <c r="C440" s="325" t="s">
        <v>3566</v>
      </c>
      <c r="D440" s="325" t="s">
        <v>3567</v>
      </c>
      <c r="E440" s="325" t="s">
        <v>3450</v>
      </c>
      <c r="F440" s="325" t="s">
        <v>3568</v>
      </c>
      <c r="G440" s="325" t="s">
        <v>3569</v>
      </c>
      <c r="H440" s="325" t="s">
        <v>3570</v>
      </c>
      <c r="I440" s="325" t="s">
        <v>3571</v>
      </c>
      <c r="J440" s="327">
        <v>886111334957</v>
      </c>
      <c r="K440" s="327" t="s">
        <v>1520</v>
      </c>
      <c r="L440" s="328">
        <v>106.49</v>
      </c>
      <c r="M440" s="329">
        <v>106.49</v>
      </c>
      <c r="N440" s="328">
        <v>0</v>
      </c>
      <c r="O440" s="329">
        <v>0</v>
      </c>
      <c r="P440" s="330">
        <v>0</v>
      </c>
      <c r="Q440" s="318" t="s">
        <v>3566</v>
      </c>
      <c r="R440" s="331"/>
      <c r="S440" s="318"/>
      <c r="T440" s="325" t="str">
        <f t="shared" si="95"/>
        <v>CF210A</v>
      </c>
      <c r="U440" s="325" t="str">
        <f t="shared" si="95"/>
        <v>131A</v>
      </c>
      <c r="V440" s="325" t="str">
        <f t="shared" si="96"/>
        <v>GP</v>
      </c>
      <c r="W440" s="325" t="str">
        <f t="shared" si="97"/>
        <v>HP 131A originele zwarte LaserJet tonercartridge</v>
      </c>
      <c r="X440" s="325" t="str">
        <f t="shared" si="98"/>
        <v>HP Laserjet Pro 200 Color M251/Color MFP M276 series</v>
      </c>
      <c r="Y440" s="327">
        <f t="shared" si="99"/>
        <v>886111334957</v>
      </c>
      <c r="Z440" s="327" t="str">
        <f t="shared" si="99"/>
        <v/>
      </c>
      <c r="AA440" s="328">
        <f t="shared" si="100"/>
        <v>106.49</v>
      </c>
      <c r="AB440" s="329">
        <f t="shared" si="101"/>
        <v>106.49</v>
      </c>
      <c r="AC440" s="330">
        <f t="shared" si="102"/>
        <v>0</v>
      </c>
      <c r="AE440" s="267" t="s">
        <v>1248</v>
      </c>
      <c r="AF440" s="267" t="s">
        <v>1248</v>
      </c>
      <c r="AG440" s="332" t="s">
        <v>1566</v>
      </c>
      <c r="AH440" s="267" t="s">
        <v>1579</v>
      </c>
      <c r="AI440" s="267" t="s">
        <v>1248</v>
      </c>
      <c r="AJ440" s="258"/>
      <c r="AK440" s="266"/>
    </row>
    <row r="441" spans="1:37" ht="14.25" customHeight="1">
      <c r="A441" s="326">
        <f t="shared" si="94"/>
        <v>430</v>
      </c>
      <c r="B441" s="325" t="s">
        <v>3572</v>
      </c>
      <c r="C441" s="325" t="s">
        <v>3566</v>
      </c>
      <c r="D441" s="325" t="s">
        <v>3567</v>
      </c>
      <c r="E441" s="325" t="s">
        <v>3450</v>
      </c>
      <c r="F441" s="325" t="s">
        <v>3573</v>
      </c>
      <c r="G441" s="325" t="s">
        <v>3574</v>
      </c>
      <c r="H441" s="325" t="s">
        <v>3575</v>
      </c>
      <c r="I441" s="325" t="s">
        <v>3571</v>
      </c>
      <c r="J441" s="327">
        <v>886111334971</v>
      </c>
      <c r="K441" s="327" t="s">
        <v>1520</v>
      </c>
      <c r="L441" s="328">
        <v>133.49</v>
      </c>
      <c r="M441" s="329">
        <v>133.49</v>
      </c>
      <c r="N441" s="328">
        <v>0</v>
      </c>
      <c r="O441" s="329">
        <v>0</v>
      </c>
      <c r="P441" s="330">
        <v>0</v>
      </c>
      <c r="Q441" s="318" t="s">
        <v>3566</v>
      </c>
      <c r="R441" s="331"/>
      <c r="S441" s="318"/>
      <c r="T441" s="325" t="str">
        <f t="shared" si="95"/>
        <v>CF211A</v>
      </c>
      <c r="U441" s="325" t="str">
        <f t="shared" si="95"/>
        <v>131A</v>
      </c>
      <c r="V441" s="325" t="str">
        <f t="shared" si="96"/>
        <v>GP</v>
      </c>
      <c r="W441" s="325" t="str">
        <f t="shared" si="97"/>
        <v>HP 131A originele cyaan LaserJet tonercartridge</v>
      </c>
      <c r="X441" s="325" t="str">
        <f t="shared" si="98"/>
        <v>HP Laserjet Pro 200 Color M251/Color MFP M276 series</v>
      </c>
      <c r="Y441" s="327">
        <f t="shared" si="99"/>
        <v>886111334971</v>
      </c>
      <c r="Z441" s="327" t="str">
        <f t="shared" si="99"/>
        <v/>
      </c>
      <c r="AA441" s="328">
        <f t="shared" si="100"/>
        <v>133.49</v>
      </c>
      <c r="AB441" s="329">
        <f t="shared" si="101"/>
        <v>133.49</v>
      </c>
      <c r="AC441" s="330">
        <f t="shared" si="102"/>
        <v>0</v>
      </c>
      <c r="AE441" s="267" t="s">
        <v>1248</v>
      </c>
      <c r="AF441" s="267" t="s">
        <v>1248</v>
      </c>
      <c r="AG441" s="332" t="s">
        <v>1566</v>
      </c>
      <c r="AH441" s="267" t="s">
        <v>1579</v>
      </c>
      <c r="AI441" s="267" t="s">
        <v>1248</v>
      </c>
      <c r="AJ441" s="258"/>
      <c r="AK441" s="266"/>
    </row>
    <row r="442" spans="1:37" ht="14.25" customHeight="1">
      <c r="A442" s="326">
        <f t="shared" si="94"/>
        <v>431</v>
      </c>
      <c r="B442" s="325" t="s">
        <v>3576</v>
      </c>
      <c r="C442" s="325" t="s">
        <v>3566</v>
      </c>
      <c r="D442" s="325" t="s">
        <v>3567</v>
      </c>
      <c r="E442" s="325" t="s">
        <v>3450</v>
      </c>
      <c r="F442" s="325" t="s">
        <v>3577</v>
      </c>
      <c r="G442" s="325" t="s">
        <v>3578</v>
      </c>
      <c r="H442" s="325" t="s">
        <v>3579</v>
      </c>
      <c r="I442" s="325" t="s">
        <v>3571</v>
      </c>
      <c r="J442" s="327">
        <v>886111334988</v>
      </c>
      <c r="K442" s="327" t="s">
        <v>1520</v>
      </c>
      <c r="L442" s="328">
        <v>133.49</v>
      </c>
      <c r="M442" s="329">
        <v>133.49</v>
      </c>
      <c r="N442" s="328">
        <v>0</v>
      </c>
      <c r="O442" s="329">
        <v>0</v>
      </c>
      <c r="P442" s="330">
        <v>0</v>
      </c>
      <c r="Q442" s="318" t="s">
        <v>3566</v>
      </c>
      <c r="R442" s="331"/>
      <c r="S442" s="318"/>
      <c r="T442" s="325" t="str">
        <f t="shared" si="95"/>
        <v>CF212A</v>
      </c>
      <c r="U442" s="325" t="str">
        <f t="shared" si="95"/>
        <v>131A</v>
      </c>
      <c r="V442" s="325" t="str">
        <f t="shared" si="96"/>
        <v>GP</v>
      </c>
      <c r="W442" s="325" t="str">
        <f t="shared" si="97"/>
        <v>HP 131A originele gele LaserJet tonercartridge</v>
      </c>
      <c r="X442" s="325" t="str">
        <f t="shared" si="98"/>
        <v>HP Laserjet Pro 200 Color M251/Color MFP M276 series</v>
      </c>
      <c r="Y442" s="327">
        <f t="shared" si="99"/>
        <v>886111334988</v>
      </c>
      <c r="Z442" s="327" t="str">
        <f t="shared" si="99"/>
        <v/>
      </c>
      <c r="AA442" s="328">
        <f t="shared" si="100"/>
        <v>133.49</v>
      </c>
      <c r="AB442" s="329">
        <f t="shared" si="101"/>
        <v>133.49</v>
      </c>
      <c r="AC442" s="330">
        <f t="shared" si="102"/>
        <v>0</v>
      </c>
      <c r="AE442" s="267" t="s">
        <v>1248</v>
      </c>
      <c r="AF442" s="267" t="s">
        <v>1248</v>
      </c>
      <c r="AG442" s="332" t="s">
        <v>1566</v>
      </c>
      <c r="AH442" s="267" t="s">
        <v>1579</v>
      </c>
      <c r="AI442" s="267" t="s">
        <v>1248</v>
      </c>
      <c r="AJ442" s="258"/>
      <c r="AK442" s="266"/>
    </row>
    <row r="443" spans="1:37" ht="14.25" customHeight="1">
      <c r="A443" s="326">
        <f t="shared" si="94"/>
        <v>432</v>
      </c>
      <c r="B443" s="325" t="s">
        <v>3580</v>
      </c>
      <c r="C443" s="325" t="s">
        <v>3566</v>
      </c>
      <c r="D443" s="325" t="s">
        <v>3567</v>
      </c>
      <c r="E443" s="325" t="s">
        <v>3450</v>
      </c>
      <c r="F443" s="325" t="s">
        <v>3581</v>
      </c>
      <c r="G443" s="325" t="s">
        <v>3582</v>
      </c>
      <c r="H443" s="325" t="s">
        <v>3583</v>
      </c>
      <c r="I443" s="325" t="s">
        <v>3571</v>
      </c>
      <c r="J443" s="327">
        <v>886111334995</v>
      </c>
      <c r="K443" s="327" t="s">
        <v>1520</v>
      </c>
      <c r="L443" s="328">
        <v>133.49</v>
      </c>
      <c r="M443" s="329">
        <v>133.49</v>
      </c>
      <c r="N443" s="328">
        <v>0</v>
      </c>
      <c r="O443" s="329">
        <v>0</v>
      </c>
      <c r="P443" s="330">
        <v>0</v>
      </c>
      <c r="Q443" s="318" t="s">
        <v>3566</v>
      </c>
      <c r="R443" s="331"/>
      <c r="S443" s="318"/>
      <c r="T443" s="325" t="str">
        <f t="shared" si="95"/>
        <v>CF213A</v>
      </c>
      <c r="U443" s="325" t="str">
        <f t="shared" si="95"/>
        <v>131A</v>
      </c>
      <c r="V443" s="325" t="str">
        <f t="shared" si="96"/>
        <v>GP</v>
      </c>
      <c r="W443" s="325" t="str">
        <f t="shared" si="97"/>
        <v>HP 131A originele magenta LaserJet tonercartridge</v>
      </c>
      <c r="X443" s="325" t="str">
        <f t="shared" si="98"/>
        <v>HP Laserjet Pro 200 Color M251/Color MFP M276 series</v>
      </c>
      <c r="Y443" s="327">
        <f t="shared" si="99"/>
        <v>886111334995</v>
      </c>
      <c r="Z443" s="327" t="str">
        <f t="shared" si="99"/>
        <v/>
      </c>
      <c r="AA443" s="328">
        <f t="shared" si="100"/>
        <v>133.49</v>
      </c>
      <c r="AB443" s="329">
        <f t="shared" si="101"/>
        <v>133.49</v>
      </c>
      <c r="AC443" s="330">
        <f t="shared" si="102"/>
        <v>0</v>
      </c>
      <c r="AE443" s="267" t="s">
        <v>1248</v>
      </c>
      <c r="AF443" s="267" t="s">
        <v>1248</v>
      </c>
      <c r="AG443" s="332" t="s">
        <v>1566</v>
      </c>
      <c r="AH443" s="267" t="s">
        <v>1579</v>
      </c>
      <c r="AI443" s="267" t="s">
        <v>1248</v>
      </c>
      <c r="AJ443" s="258"/>
      <c r="AK443" s="266"/>
    </row>
    <row r="444" spans="1:37" ht="14.25" customHeight="1">
      <c r="A444" s="326">
        <f t="shared" si="94"/>
        <v>433</v>
      </c>
      <c r="B444" s="325" t="s">
        <v>3584</v>
      </c>
      <c r="C444" s="325" t="s">
        <v>3585</v>
      </c>
      <c r="D444" s="325" t="s">
        <v>3567</v>
      </c>
      <c r="E444" s="325" t="s">
        <v>3450</v>
      </c>
      <c r="F444" s="325" t="s">
        <v>3586</v>
      </c>
      <c r="G444" s="325" t="s">
        <v>3587</v>
      </c>
      <c r="H444" s="325" t="s">
        <v>3588</v>
      </c>
      <c r="I444" s="325" t="s">
        <v>3571</v>
      </c>
      <c r="J444" s="327">
        <v>886111334964</v>
      </c>
      <c r="K444" s="327" t="s">
        <v>1520</v>
      </c>
      <c r="L444" s="328">
        <v>134.99</v>
      </c>
      <c r="M444" s="329">
        <v>134.99</v>
      </c>
      <c r="N444" s="328">
        <v>0</v>
      </c>
      <c r="O444" s="329">
        <v>0</v>
      </c>
      <c r="P444" s="330">
        <v>0</v>
      </c>
      <c r="Q444" s="318" t="s">
        <v>3585</v>
      </c>
      <c r="R444" s="331"/>
      <c r="S444" s="318"/>
      <c r="T444" s="325" t="str">
        <f t="shared" si="95"/>
        <v>CF210X</v>
      </c>
      <c r="U444" s="325" t="str">
        <f t="shared" si="95"/>
        <v>131X</v>
      </c>
      <c r="V444" s="325" t="str">
        <f t="shared" si="96"/>
        <v>GP</v>
      </c>
      <c r="W444" s="325" t="str">
        <f t="shared" si="97"/>
        <v>HP 131X originele high-capacity zwarte LaserJet tonercartridge</v>
      </c>
      <c r="X444" s="325" t="str">
        <f t="shared" si="98"/>
        <v>HP Laserjet Pro 200 Color M251/Color MFP M276 series</v>
      </c>
      <c r="Y444" s="327">
        <f t="shared" si="99"/>
        <v>886111334964</v>
      </c>
      <c r="Z444" s="327" t="str">
        <f t="shared" si="99"/>
        <v/>
      </c>
      <c r="AA444" s="328">
        <f t="shared" si="100"/>
        <v>134.99</v>
      </c>
      <c r="AB444" s="329">
        <f t="shared" si="101"/>
        <v>134.99</v>
      </c>
      <c r="AC444" s="330">
        <f t="shared" si="102"/>
        <v>0</v>
      </c>
      <c r="AE444" s="267" t="s">
        <v>1248</v>
      </c>
      <c r="AF444" s="267" t="s">
        <v>1248</v>
      </c>
      <c r="AG444" s="332" t="s">
        <v>1566</v>
      </c>
      <c r="AH444" s="267" t="s">
        <v>1579</v>
      </c>
      <c r="AI444" s="267" t="s">
        <v>1248</v>
      </c>
      <c r="AJ444" s="258"/>
      <c r="AK444" s="266"/>
    </row>
    <row r="445" spans="1:37" ht="14.25" customHeight="1">
      <c r="A445" s="326">
        <f t="shared" si="94"/>
        <v>434</v>
      </c>
      <c r="B445" s="325" t="s">
        <v>3589</v>
      </c>
      <c r="C445" s="325" t="s">
        <v>3585</v>
      </c>
      <c r="D445" s="325" t="s">
        <v>3567</v>
      </c>
      <c r="E445" s="325" t="s">
        <v>3450</v>
      </c>
      <c r="F445" s="325" t="s">
        <v>3590</v>
      </c>
      <c r="G445" s="325" t="s">
        <v>3591</v>
      </c>
      <c r="H445" s="325" t="s">
        <v>3592</v>
      </c>
      <c r="I445" s="325" t="s">
        <v>3593</v>
      </c>
      <c r="J445" s="327">
        <v>888182055878</v>
      </c>
      <c r="K445" s="327" t="s">
        <v>1520</v>
      </c>
      <c r="L445" s="328">
        <v>242.99</v>
      </c>
      <c r="M445" s="329">
        <v>242.99</v>
      </c>
      <c r="N445" s="328">
        <v>0</v>
      </c>
      <c r="O445" s="329">
        <v>0</v>
      </c>
      <c r="P445" s="330">
        <v>0</v>
      </c>
      <c r="Q445" s="318" t="s">
        <v>3585</v>
      </c>
      <c r="R445" s="331"/>
      <c r="S445" s="318"/>
      <c r="T445" s="325" t="str">
        <f t="shared" si="95"/>
        <v>CF210XD</v>
      </c>
      <c r="U445" s="325" t="str">
        <f t="shared" si="95"/>
        <v>131X</v>
      </c>
      <c r="V445" s="325" t="str">
        <f t="shared" si="96"/>
        <v>GP</v>
      </c>
      <c r="W445" s="325" t="str">
        <f t="shared" si="97"/>
        <v>HP 131X originele high-capacity zwarte LaserJet tonercartridges, 2-pack</v>
      </c>
      <c r="X445" s="325" t="str">
        <f t="shared" si="98"/>
        <v>HP LJ Pro 200 Color M251/MFP M276</v>
      </c>
      <c r="Y445" s="327">
        <f t="shared" si="99"/>
        <v>888182055878</v>
      </c>
      <c r="Z445" s="327" t="str">
        <f t="shared" si="99"/>
        <v/>
      </c>
      <c r="AA445" s="328">
        <f t="shared" si="100"/>
        <v>242.99</v>
      </c>
      <c r="AB445" s="329">
        <f t="shared" si="101"/>
        <v>242.99</v>
      </c>
      <c r="AC445" s="330">
        <f t="shared" si="102"/>
        <v>0</v>
      </c>
      <c r="AE445" s="267" t="s">
        <v>1248</v>
      </c>
      <c r="AF445" s="267" t="s">
        <v>1248</v>
      </c>
      <c r="AG445" s="332" t="s">
        <v>1566</v>
      </c>
      <c r="AH445" s="267" t="s">
        <v>1579</v>
      </c>
      <c r="AI445" s="267" t="s">
        <v>1248</v>
      </c>
      <c r="AJ445" s="258"/>
      <c r="AK445" s="266"/>
    </row>
    <row r="446" spans="1:37" ht="14.25" customHeight="1">
      <c r="A446" s="326">
        <f t="shared" si="94"/>
        <v>435</v>
      </c>
      <c r="B446" s="325" t="s">
        <v>3594</v>
      </c>
      <c r="C446" s="325" t="s">
        <v>3585</v>
      </c>
      <c r="D446" s="325" t="s">
        <v>3567</v>
      </c>
      <c r="E446" s="325" t="s">
        <v>3450</v>
      </c>
      <c r="F446" s="325" t="s">
        <v>3595</v>
      </c>
      <c r="G446" s="325" t="s">
        <v>3596</v>
      </c>
      <c r="H446" s="325" t="s">
        <v>3597</v>
      </c>
      <c r="I446" s="325" t="s">
        <v>3593</v>
      </c>
      <c r="J446" s="327">
        <v>888182055885</v>
      </c>
      <c r="K446" s="327" t="s">
        <v>1520</v>
      </c>
      <c r="L446" s="328">
        <v>359.49</v>
      </c>
      <c r="M446" s="329">
        <v>359.49</v>
      </c>
      <c r="N446" s="328">
        <v>0</v>
      </c>
      <c r="O446" s="329">
        <v>0</v>
      </c>
      <c r="P446" s="330">
        <v>0</v>
      </c>
      <c r="Q446" s="318" t="s">
        <v>3585</v>
      </c>
      <c r="R446" s="331"/>
      <c r="S446" s="318"/>
      <c r="T446" s="325" t="str">
        <f t="shared" si="95"/>
        <v>U0SL1AM</v>
      </c>
      <c r="U446" s="325" t="str">
        <f t="shared" si="95"/>
        <v>131X</v>
      </c>
      <c r="V446" s="325" t="str">
        <f t="shared" si="96"/>
        <v>GP</v>
      </c>
      <c r="W446" s="325" t="str">
        <f t="shared" si="97"/>
        <v>HP 131A originele cyaan/magenta/gele LaserJet tonercartridges, 3-pack</v>
      </c>
      <c r="X446" s="325" t="str">
        <f t="shared" si="98"/>
        <v>HP LJ Pro 200 Color M251/MFP M276</v>
      </c>
      <c r="Y446" s="327">
        <f t="shared" si="99"/>
        <v>888182055885</v>
      </c>
      <c r="Z446" s="327" t="str">
        <f t="shared" si="99"/>
        <v/>
      </c>
      <c r="AA446" s="328">
        <f t="shared" si="100"/>
        <v>359.49</v>
      </c>
      <c r="AB446" s="329">
        <f t="shared" si="101"/>
        <v>359.49</v>
      </c>
      <c r="AC446" s="330">
        <f t="shared" si="102"/>
        <v>0</v>
      </c>
      <c r="AE446" s="267" t="s">
        <v>1248</v>
      </c>
      <c r="AF446" s="267" t="s">
        <v>1248</v>
      </c>
      <c r="AG446" s="332" t="s">
        <v>1566</v>
      </c>
      <c r="AH446" s="267" t="s">
        <v>1579</v>
      </c>
      <c r="AI446" s="267" t="s">
        <v>1248</v>
      </c>
      <c r="AJ446" s="258"/>
      <c r="AK446" s="266"/>
    </row>
    <row r="447" spans="1:37" ht="14.25" customHeight="1">
      <c r="A447" s="326">
        <f t="shared" si="94"/>
        <v>436</v>
      </c>
      <c r="B447" s="340" t="s">
        <v>3598</v>
      </c>
      <c r="C447" s="325" t="s">
        <v>3599</v>
      </c>
      <c r="D447" s="325" t="s">
        <v>3600</v>
      </c>
      <c r="E447" s="325" t="s">
        <v>3450</v>
      </c>
      <c r="F447" s="325" t="s">
        <v>3601</v>
      </c>
      <c r="G447" s="325" t="s">
        <v>3602</v>
      </c>
      <c r="H447" s="325" t="s">
        <v>3603</v>
      </c>
      <c r="I447" s="325" t="s">
        <v>3604</v>
      </c>
      <c r="J447" s="327">
        <v>194850587269</v>
      </c>
      <c r="K447" s="327" t="s">
        <v>1520</v>
      </c>
      <c r="L447" s="328">
        <v>60.99</v>
      </c>
      <c r="M447" s="329">
        <v>60.99</v>
      </c>
      <c r="N447" s="328">
        <v>0</v>
      </c>
      <c r="O447" s="329">
        <v>0</v>
      </c>
      <c r="P447" s="330">
        <v>0</v>
      </c>
      <c r="Q447" s="318" t="s">
        <v>3599</v>
      </c>
      <c r="R447" s="331"/>
      <c r="S447" s="318"/>
      <c r="T447" s="325" t="str">
        <f t="shared" si="95"/>
        <v>W1350A</v>
      </c>
      <c r="U447" s="325" t="str">
        <f t="shared" si="95"/>
        <v>135A</v>
      </c>
      <c r="V447" s="325" t="str">
        <f t="shared" si="96"/>
        <v>GP</v>
      </c>
      <c r="W447" s="325" t="str">
        <f t="shared" si="97"/>
        <v>HP 135A originele zwarte LaserJet tonercartridge</v>
      </c>
      <c r="X447" s="325" t="str">
        <f t="shared" si="98"/>
        <v>HP LaserJet M209 / MFP M234 series</v>
      </c>
      <c r="Y447" s="327">
        <f t="shared" si="99"/>
        <v>194850587269</v>
      </c>
      <c r="Z447" s="327" t="str">
        <f t="shared" si="99"/>
        <v/>
      </c>
      <c r="AA447" s="328">
        <f t="shared" si="100"/>
        <v>60.99</v>
      </c>
      <c r="AB447" s="329">
        <f t="shared" si="101"/>
        <v>60.99</v>
      </c>
      <c r="AC447" s="330">
        <f t="shared" si="102"/>
        <v>0</v>
      </c>
      <c r="AE447" s="267" t="s">
        <v>1248</v>
      </c>
      <c r="AF447" s="267" t="s">
        <v>1248</v>
      </c>
      <c r="AG447" s="332" t="s">
        <v>1566</v>
      </c>
      <c r="AH447" s="267" t="s">
        <v>3605</v>
      </c>
      <c r="AI447" s="267" t="s">
        <v>1248</v>
      </c>
      <c r="AJ447" s="258"/>
      <c r="AK447" s="266"/>
    </row>
    <row r="448" spans="1:37" ht="14.25" customHeight="1">
      <c r="A448" s="326">
        <f t="shared" si="94"/>
        <v>437</v>
      </c>
      <c r="B448" s="325" t="s">
        <v>3606</v>
      </c>
      <c r="C448" s="325" t="s">
        <v>3607</v>
      </c>
      <c r="D448" s="325" t="s">
        <v>3600</v>
      </c>
      <c r="E448" s="325" t="s">
        <v>3450</v>
      </c>
      <c r="F448" s="325" t="s">
        <v>3608</v>
      </c>
      <c r="G448" s="325" t="s">
        <v>3609</v>
      </c>
      <c r="H448" s="325" t="s">
        <v>3610</v>
      </c>
      <c r="I448" s="325" t="s">
        <v>3604</v>
      </c>
      <c r="J448" s="327">
        <v>194850587276</v>
      </c>
      <c r="K448" s="327" t="s">
        <v>1520</v>
      </c>
      <c r="L448" s="328">
        <v>99.99</v>
      </c>
      <c r="M448" s="329">
        <v>99.99</v>
      </c>
      <c r="N448" s="328">
        <v>0</v>
      </c>
      <c r="O448" s="329">
        <v>0</v>
      </c>
      <c r="P448" s="330">
        <v>0</v>
      </c>
      <c r="Q448" s="318" t="s">
        <v>3607</v>
      </c>
      <c r="R448" s="331"/>
      <c r="S448" s="318"/>
      <c r="T448" s="325" t="str">
        <f t="shared" ref="T448:U479" si="103">B448</f>
        <v>W1350X</v>
      </c>
      <c r="U448" s="325" t="str">
        <f t="shared" si="103"/>
        <v>135X</v>
      </c>
      <c r="V448" s="325" t="str">
        <f t="shared" si="96"/>
        <v>GP</v>
      </c>
      <c r="W448" s="325" t="str">
        <f t="shared" si="97"/>
        <v>HP 135X originele high-capacity zwarte LaserJet tonercartridge</v>
      </c>
      <c r="X448" s="325" t="str">
        <f t="shared" si="98"/>
        <v>HP LaserJet M209 / MFP M234 series</v>
      </c>
      <c r="Y448" s="327">
        <f t="shared" ref="Y448:Z479" si="104">J448</f>
        <v>194850587276</v>
      </c>
      <c r="Z448" s="327" t="str">
        <f t="shared" si="104"/>
        <v/>
      </c>
      <c r="AA448" s="328">
        <f t="shared" si="100"/>
        <v>99.99</v>
      </c>
      <c r="AB448" s="329">
        <f t="shared" si="101"/>
        <v>99.99</v>
      </c>
      <c r="AC448" s="330">
        <f t="shared" si="102"/>
        <v>0</v>
      </c>
      <c r="AE448" s="267" t="s">
        <v>1248</v>
      </c>
      <c r="AF448" s="267" t="s">
        <v>1248</v>
      </c>
      <c r="AG448" s="332" t="s">
        <v>1566</v>
      </c>
      <c r="AH448" s="267" t="s">
        <v>3605</v>
      </c>
      <c r="AI448" s="267" t="s">
        <v>1248</v>
      </c>
      <c r="AJ448" s="258"/>
      <c r="AK448" s="266"/>
    </row>
    <row r="449" spans="1:37" ht="14.25" customHeight="1">
      <c r="A449" s="326">
        <f t="shared" si="94"/>
        <v>438</v>
      </c>
      <c r="B449" s="325" t="s">
        <v>3611</v>
      </c>
      <c r="C449" s="325" t="s">
        <v>3612</v>
      </c>
      <c r="D449" s="325" t="s">
        <v>3613</v>
      </c>
      <c r="E449" s="325" t="s">
        <v>3450</v>
      </c>
      <c r="F449" s="325" t="s">
        <v>3614</v>
      </c>
      <c r="G449" s="325" t="s">
        <v>3615</v>
      </c>
      <c r="H449" s="325" t="s">
        <v>3616</v>
      </c>
      <c r="I449" s="325" t="s">
        <v>3617</v>
      </c>
      <c r="J449" s="327">
        <v>194850740626</v>
      </c>
      <c r="K449" s="327" t="s">
        <v>1520</v>
      </c>
      <c r="L449" s="328">
        <v>61.99</v>
      </c>
      <c r="M449" s="329">
        <v>61.99</v>
      </c>
      <c r="N449" s="328">
        <v>0</v>
      </c>
      <c r="O449" s="329">
        <v>0</v>
      </c>
      <c r="P449" s="330">
        <v>0</v>
      </c>
      <c r="Q449" s="318" t="s">
        <v>3612</v>
      </c>
      <c r="R449" s="331"/>
      <c r="S449" s="318"/>
      <c r="T449" s="325" t="str">
        <f t="shared" si="103"/>
        <v>W1420A</v>
      </c>
      <c r="U449" s="325" t="str">
        <f t="shared" si="103"/>
        <v>142A</v>
      </c>
      <c r="V449" s="325" t="str">
        <f t="shared" si="96"/>
        <v>GP</v>
      </c>
      <c r="W449" s="325" t="str">
        <f t="shared" si="97"/>
        <v>HP 142A originele zwarte LaserJet tonercartridge</v>
      </c>
      <c r="X449" s="325" t="str">
        <f t="shared" si="98"/>
        <v>LJ M110we,LJ M110w,LJ MFP M140w,LJ MFP M140we</v>
      </c>
      <c r="Y449" s="327">
        <f t="shared" si="104"/>
        <v>194850740626</v>
      </c>
      <c r="Z449" s="327" t="str">
        <f t="shared" si="104"/>
        <v/>
      </c>
      <c r="AA449" s="328">
        <f t="shared" si="100"/>
        <v>61.99</v>
      </c>
      <c r="AB449" s="329">
        <f t="shared" si="101"/>
        <v>61.99</v>
      </c>
      <c r="AC449" s="330">
        <f t="shared" si="102"/>
        <v>0</v>
      </c>
      <c r="AE449" s="267" t="s">
        <v>1248</v>
      </c>
      <c r="AF449" s="267" t="s">
        <v>1248</v>
      </c>
      <c r="AG449" s="332" t="s">
        <v>1566</v>
      </c>
      <c r="AH449" s="267" t="s">
        <v>3605</v>
      </c>
      <c r="AI449" s="267" t="s">
        <v>1248</v>
      </c>
      <c r="AJ449" s="258"/>
      <c r="AK449" s="266"/>
    </row>
    <row r="450" spans="1:37" ht="14.25" customHeight="1">
      <c r="A450" s="326">
        <f t="shared" si="94"/>
        <v>439</v>
      </c>
      <c r="B450" s="325" t="s">
        <v>3618</v>
      </c>
      <c r="C450" s="325" t="s">
        <v>3619</v>
      </c>
      <c r="D450" s="325" t="s">
        <v>3620</v>
      </c>
      <c r="E450" s="325" t="s">
        <v>3450</v>
      </c>
      <c r="F450" s="325" t="s">
        <v>3621</v>
      </c>
      <c r="G450" s="325" t="s">
        <v>3622</v>
      </c>
      <c r="H450" s="325" t="s">
        <v>3623</v>
      </c>
      <c r="I450" s="325" t="s">
        <v>3624</v>
      </c>
      <c r="J450" s="327">
        <v>889894797407</v>
      </c>
      <c r="K450" s="327" t="s">
        <v>1520</v>
      </c>
      <c r="L450" s="328">
        <v>97.49</v>
      </c>
      <c r="M450" s="329">
        <v>97.49</v>
      </c>
      <c r="N450" s="328">
        <v>0</v>
      </c>
      <c r="O450" s="329">
        <v>0</v>
      </c>
      <c r="P450" s="330">
        <v>0</v>
      </c>
      <c r="Q450" s="318" t="s">
        <v>3619</v>
      </c>
      <c r="R450" s="331"/>
      <c r="S450" s="318"/>
      <c r="T450" s="325" t="str">
        <f t="shared" si="103"/>
        <v>CF217A</v>
      </c>
      <c r="U450" s="325" t="str">
        <f t="shared" si="103"/>
        <v>17A</v>
      </c>
      <c r="V450" s="325" t="str">
        <f t="shared" si="96"/>
        <v>GP</v>
      </c>
      <c r="W450" s="325" t="str">
        <f t="shared" si="97"/>
        <v>HP 17A originele zwarte LaserJet tonercartridge</v>
      </c>
      <c r="X450" s="325" t="str">
        <f t="shared" si="98"/>
        <v>HP LaserJet Pro M102/MFP M130</v>
      </c>
      <c r="Y450" s="327">
        <f t="shared" si="104"/>
        <v>889894797407</v>
      </c>
      <c r="Z450" s="327" t="str">
        <f t="shared" si="104"/>
        <v/>
      </c>
      <c r="AA450" s="328">
        <f t="shared" si="100"/>
        <v>97.49</v>
      </c>
      <c r="AB450" s="329">
        <f t="shared" si="101"/>
        <v>97.49</v>
      </c>
      <c r="AC450" s="330">
        <f t="shared" si="102"/>
        <v>0</v>
      </c>
      <c r="AE450" s="267" t="s">
        <v>1248</v>
      </c>
      <c r="AF450" s="267" t="s">
        <v>1248</v>
      </c>
      <c r="AG450" s="332" t="s">
        <v>1566</v>
      </c>
      <c r="AH450" s="267" t="s">
        <v>3625</v>
      </c>
      <c r="AI450" s="267" t="s">
        <v>1248</v>
      </c>
      <c r="AJ450" s="258"/>
      <c r="AK450" s="266"/>
    </row>
    <row r="451" spans="1:37" ht="14.25" customHeight="1">
      <c r="A451" s="326">
        <f t="shared" si="94"/>
        <v>440</v>
      </c>
      <c r="B451" s="325" t="s">
        <v>3626</v>
      </c>
      <c r="C451" s="325" t="s">
        <v>3627</v>
      </c>
      <c r="D451" s="325" t="s">
        <v>3628</v>
      </c>
      <c r="E451" s="325" t="s">
        <v>3450</v>
      </c>
      <c r="F451" s="325" t="s">
        <v>3629</v>
      </c>
      <c r="G451" s="325" t="s">
        <v>3630</v>
      </c>
      <c r="H451" s="325" t="s">
        <v>3631</v>
      </c>
      <c r="I451" s="325" t="s">
        <v>3632</v>
      </c>
      <c r="J451" s="327">
        <v>889894797421</v>
      </c>
      <c r="K451" s="327" t="s">
        <v>1520</v>
      </c>
      <c r="L451" s="328">
        <v>109.99</v>
      </c>
      <c r="M451" s="329">
        <v>109.99</v>
      </c>
      <c r="N451" s="328">
        <v>0</v>
      </c>
      <c r="O451" s="329">
        <v>0</v>
      </c>
      <c r="P451" s="330">
        <v>0</v>
      </c>
      <c r="Q451" s="318" t="s">
        <v>3627</v>
      </c>
      <c r="R451" s="331"/>
      <c r="S451" s="318"/>
      <c r="T451" s="325" t="str">
        <f t="shared" si="103"/>
        <v>CF219A</v>
      </c>
      <c r="U451" s="325" t="str">
        <f t="shared" si="103"/>
        <v>19A</v>
      </c>
      <c r="V451" s="325" t="str">
        <f t="shared" si="96"/>
        <v>GP</v>
      </c>
      <c r="W451" s="325" t="str">
        <f t="shared" si="97"/>
        <v>Originele HP 19A LaserJet fotogevoelige rol</v>
      </c>
      <c r="X451" s="325" t="str">
        <f t="shared" si="98"/>
        <v>HP LaserJet Pro M102/ M104/MFP M130/MFP M132</v>
      </c>
      <c r="Y451" s="327">
        <f t="shared" si="104"/>
        <v>889894797421</v>
      </c>
      <c r="Z451" s="327" t="str">
        <f t="shared" si="104"/>
        <v/>
      </c>
      <c r="AA451" s="328">
        <f t="shared" si="100"/>
        <v>109.99</v>
      </c>
      <c r="AB451" s="329">
        <f t="shared" si="101"/>
        <v>109.99</v>
      </c>
      <c r="AC451" s="330">
        <f t="shared" si="102"/>
        <v>0</v>
      </c>
      <c r="AE451" s="267" t="s">
        <v>1248</v>
      </c>
      <c r="AF451" s="267" t="s">
        <v>1248</v>
      </c>
      <c r="AG451" s="332" t="s">
        <v>1566</v>
      </c>
      <c r="AH451" s="267" t="s">
        <v>1579</v>
      </c>
      <c r="AI451" s="267" t="s">
        <v>1248</v>
      </c>
      <c r="AJ451" s="258"/>
      <c r="AK451" s="266"/>
    </row>
    <row r="452" spans="1:37" ht="14.25" customHeight="1">
      <c r="A452" s="326">
        <f t="shared" si="94"/>
        <v>441</v>
      </c>
      <c r="B452" s="325" t="s">
        <v>3633</v>
      </c>
      <c r="C452" s="325" t="s">
        <v>3634</v>
      </c>
      <c r="D452" s="325" t="s">
        <v>3635</v>
      </c>
      <c r="E452" s="325" t="s">
        <v>3450</v>
      </c>
      <c r="F452" s="325" t="s">
        <v>3636</v>
      </c>
      <c r="G452" s="325" t="s">
        <v>3636</v>
      </c>
      <c r="H452" s="325" t="s">
        <v>3636</v>
      </c>
      <c r="I452" s="325" t="s">
        <v>3637</v>
      </c>
      <c r="J452" s="327">
        <v>888793237946</v>
      </c>
      <c r="K452" s="327" t="s">
        <v>1520</v>
      </c>
      <c r="L452" s="328">
        <v>106.49</v>
      </c>
      <c r="M452" s="329">
        <v>106.49</v>
      </c>
      <c r="N452" s="328">
        <v>0</v>
      </c>
      <c r="O452" s="329">
        <v>0</v>
      </c>
      <c r="P452" s="330">
        <v>0</v>
      </c>
      <c r="Q452" s="318" t="s">
        <v>3634</v>
      </c>
      <c r="R452" s="331"/>
      <c r="S452" s="318"/>
      <c r="T452" s="325" t="str">
        <f t="shared" si="103"/>
        <v>CF400A</v>
      </c>
      <c r="U452" s="325" t="str">
        <f t="shared" si="103"/>
        <v>201A</v>
      </c>
      <c r="V452" s="325" t="str">
        <f t="shared" si="96"/>
        <v>GP</v>
      </c>
      <c r="W452" s="325" t="str">
        <f t="shared" si="97"/>
        <v>HP 201A Black Original LaserJet Toner Cartridge</v>
      </c>
      <c r="X452" s="325" t="str">
        <f t="shared" si="98"/>
        <v>HP Color LaserJet Pro MFP M277/M252</v>
      </c>
      <c r="Y452" s="327">
        <f t="shared" si="104"/>
        <v>888793237946</v>
      </c>
      <c r="Z452" s="327" t="str">
        <f t="shared" si="104"/>
        <v/>
      </c>
      <c r="AA452" s="328">
        <f t="shared" si="100"/>
        <v>106.49</v>
      </c>
      <c r="AB452" s="329">
        <f t="shared" si="101"/>
        <v>106.49</v>
      </c>
      <c r="AC452" s="330">
        <f t="shared" si="102"/>
        <v>0</v>
      </c>
      <c r="AE452" s="267" t="s">
        <v>1248</v>
      </c>
      <c r="AF452" s="267" t="s">
        <v>1248</v>
      </c>
      <c r="AG452" s="332" t="s">
        <v>1566</v>
      </c>
      <c r="AH452" s="267" t="s">
        <v>1579</v>
      </c>
      <c r="AI452" s="267" t="s">
        <v>1248</v>
      </c>
      <c r="AJ452" s="258"/>
      <c r="AK452" s="266"/>
    </row>
    <row r="453" spans="1:37" ht="14.25" customHeight="1">
      <c r="A453" s="326">
        <f t="shared" si="94"/>
        <v>442</v>
      </c>
      <c r="B453" s="325" t="s">
        <v>3638</v>
      </c>
      <c r="C453" s="325" t="s">
        <v>3634</v>
      </c>
      <c r="D453" s="325" t="s">
        <v>3635</v>
      </c>
      <c r="E453" s="325" t="s">
        <v>3450</v>
      </c>
      <c r="F453" s="325" t="s">
        <v>3639</v>
      </c>
      <c r="G453" s="325" t="s">
        <v>3639</v>
      </c>
      <c r="H453" s="325" t="s">
        <v>3639</v>
      </c>
      <c r="I453" s="325" t="s">
        <v>3637</v>
      </c>
      <c r="J453" s="327">
        <v>888793237953</v>
      </c>
      <c r="K453" s="327" t="s">
        <v>1520</v>
      </c>
      <c r="L453" s="328">
        <v>125.49</v>
      </c>
      <c r="M453" s="329">
        <v>125.49</v>
      </c>
      <c r="N453" s="328">
        <v>0</v>
      </c>
      <c r="O453" s="329">
        <v>0</v>
      </c>
      <c r="P453" s="330">
        <v>0</v>
      </c>
      <c r="Q453" s="318" t="s">
        <v>3634</v>
      </c>
      <c r="R453" s="331"/>
      <c r="S453" s="318"/>
      <c r="T453" s="325" t="str">
        <f t="shared" si="103"/>
        <v>CF401A</v>
      </c>
      <c r="U453" s="325" t="str">
        <f t="shared" si="103"/>
        <v>201A</v>
      </c>
      <c r="V453" s="325" t="str">
        <f t="shared" si="96"/>
        <v>GP</v>
      </c>
      <c r="W453" s="325" t="str">
        <f t="shared" si="97"/>
        <v>HP 201A Cyan Original LaserJet Toner Cartridge</v>
      </c>
      <c r="X453" s="325" t="str">
        <f t="shared" si="98"/>
        <v>HP Color LaserJet Pro MFP M277/M252</v>
      </c>
      <c r="Y453" s="327">
        <f t="shared" si="104"/>
        <v>888793237953</v>
      </c>
      <c r="Z453" s="327" t="str">
        <f t="shared" si="104"/>
        <v/>
      </c>
      <c r="AA453" s="328">
        <f t="shared" si="100"/>
        <v>125.49</v>
      </c>
      <c r="AB453" s="329">
        <f t="shared" si="101"/>
        <v>125.49</v>
      </c>
      <c r="AC453" s="330">
        <f t="shared" si="102"/>
        <v>0</v>
      </c>
      <c r="AE453" s="267" t="s">
        <v>1248</v>
      </c>
      <c r="AF453" s="267" t="s">
        <v>1248</v>
      </c>
      <c r="AG453" s="332" t="s">
        <v>1566</v>
      </c>
      <c r="AH453" s="267" t="s">
        <v>1579</v>
      </c>
      <c r="AI453" s="267" t="s">
        <v>1248</v>
      </c>
      <c r="AJ453" s="258"/>
      <c r="AK453" s="266"/>
    </row>
    <row r="454" spans="1:37" ht="14.25" customHeight="1">
      <c r="A454" s="326">
        <f t="shared" si="94"/>
        <v>443</v>
      </c>
      <c r="B454" s="325" t="s">
        <v>3640</v>
      </c>
      <c r="C454" s="325" t="s">
        <v>3634</v>
      </c>
      <c r="D454" s="325" t="s">
        <v>3635</v>
      </c>
      <c r="E454" s="325" t="s">
        <v>3450</v>
      </c>
      <c r="F454" s="325" t="s">
        <v>3641</v>
      </c>
      <c r="G454" s="325" t="s">
        <v>3642</v>
      </c>
      <c r="H454" s="325" t="s">
        <v>3643</v>
      </c>
      <c r="I454" s="325" t="s">
        <v>3637</v>
      </c>
      <c r="J454" s="327">
        <v>888793237960</v>
      </c>
      <c r="K454" s="327" t="s">
        <v>1520</v>
      </c>
      <c r="L454" s="328">
        <v>125.49</v>
      </c>
      <c r="M454" s="329">
        <v>125.49</v>
      </c>
      <c r="N454" s="328">
        <v>0</v>
      </c>
      <c r="O454" s="329">
        <v>0</v>
      </c>
      <c r="P454" s="330">
        <v>0</v>
      </c>
      <c r="Q454" s="318" t="s">
        <v>3634</v>
      </c>
      <c r="R454" s="331"/>
      <c r="S454" s="318"/>
      <c r="T454" s="325" t="str">
        <f t="shared" si="103"/>
        <v>CF402A</v>
      </c>
      <c r="U454" s="325" t="str">
        <f t="shared" si="103"/>
        <v>201A</v>
      </c>
      <c r="V454" s="325" t="str">
        <f t="shared" si="96"/>
        <v>GP</v>
      </c>
      <c r="W454" s="325" t="str">
        <f t="shared" si="97"/>
        <v>HP 201A originele gele LaserJet tonercartridge</v>
      </c>
      <c r="X454" s="325" t="str">
        <f t="shared" si="98"/>
        <v>HP Color LaserJet Pro MFP M277/M252</v>
      </c>
      <c r="Y454" s="327">
        <f t="shared" si="104"/>
        <v>888793237960</v>
      </c>
      <c r="Z454" s="327" t="str">
        <f t="shared" si="104"/>
        <v/>
      </c>
      <c r="AA454" s="328">
        <f t="shared" si="100"/>
        <v>125.49</v>
      </c>
      <c r="AB454" s="329">
        <f t="shared" si="101"/>
        <v>125.49</v>
      </c>
      <c r="AC454" s="330">
        <f t="shared" si="102"/>
        <v>0</v>
      </c>
      <c r="AE454" s="267" t="s">
        <v>1248</v>
      </c>
      <c r="AF454" s="267" t="s">
        <v>1248</v>
      </c>
      <c r="AG454" s="332" t="s">
        <v>1566</v>
      </c>
      <c r="AH454" s="267" t="s">
        <v>1579</v>
      </c>
      <c r="AI454" s="267" t="s">
        <v>1248</v>
      </c>
      <c r="AJ454" s="258"/>
      <c r="AK454" s="266"/>
    </row>
    <row r="455" spans="1:37" ht="14.25" customHeight="1">
      <c r="A455" s="326">
        <f t="shared" si="94"/>
        <v>444</v>
      </c>
      <c r="B455" s="325" t="s">
        <v>3644</v>
      </c>
      <c r="C455" s="325" t="s">
        <v>3634</v>
      </c>
      <c r="D455" s="325" t="s">
        <v>3635</v>
      </c>
      <c r="E455" s="325" t="s">
        <v>3450</v>
      </c>
      <c r="F455" s="325" t="s">
        <v>3645</v>
      </c>
      <c r="G455" s="325" t="s">
        <v>3646</v>
      </c>
      <c r="H455" s="325" t="s">
        <v>3647</v>
      </c>
      <c r="I455" s="325" t="s">
        <v>3637</v>
      </c>
      <c r="J455" s="327">
        <v>888793237977</v>
      </c>
      <c r="K455" s="327" t="s">
        <v>1520</v>
      </c>
      <c r="L455" s="328">
        <v>125.49</v>
      </c>
      <c r="M455" s="329">
        <v>125.49</v>
      </c>
      <c r="N455" s="328">
        <v>0</v>
      </c>
      <c r="O455" s="329">
        <v>0</v>
      </c>
      <c r="P455" s="330">
        <v>0</v>
      </c>
      <c r="Q455" s="318" t="s">
        <v>3634</v>
      </c>
      <c r="R455" s="331"/>
      <c r="S455" s="318"/>
      <c r="T455" s="325" t="str">
        <f t="shared" si="103"/>
        <v>CF403A</v>
      </c>
      <c r="U455" s="325" t="str">
        <f t="shared" si="103"/>
        <v>201A</v>
      </c>
      <c r="V455" s="325" t="str">
        <f t="shared" si="96"/>
        <v>GP</v>
      </c>
      <c r="W455" s="325" t="str">
        <f t="shared" si="97"/>
        <v>HP 201A originele magenta LaserJet tonercartridge</v>
      </c>
      <c r="X455" s="325" t="str">
        <f t="shared" si="98"/>
        <v>HP Color LaserJet Pro MFP M277/M252</v>
      </c>
      <c r="Y455" s="327">
        <f t="shared" si="104"/>
        <v>888793237977</v>
      </c>
      <c r="Z455" s="327" t="str">
        <f t="shared" si="104"/>
        <v/>
      </c>
      <c r="AA455" s="328">
        <f t="shared" si="100"/>
        <v>125.49</v>
      </c>
      <c r="AB455" s="329">
        <f t="shared" si="101"/>
        <v>125.49</v>
      </c>
      <c r="AC455" s="330">
        <f t="shared" si="102"/>
        <v>0</v>
      </c>
      <c r="AE455" s="267" t="s">
        <v>1248</v>
      </c>
      <c r="AF455" s="267" t="s">
        <v>1248</v>
      </c>
      <c r="AG455" s="332" t="s">
        <v>1566</v>
      </c>
      <c r="AH455" s="267" t="s">
        <v>1579</v>
      </c>
      <c r="AI455" s="267" t="s">
        <v>1248</v>
      </c>
      <c r="AJ455" s="258"/>
      <c r="AK455" s="266"/>
    </row>
    <row r="456" spans="1:37" ht="14.25" customHeight="1">
      <c r="A456" s="326">
        <f t="shared" si="94"/>
        <v>445</v>
      </c>
      <c r="B456" s="325" t="s">
        <v>3648</v>
      </c>
      <c r="C456" s="325" t="s">
        <v>3649</v>
      </c>
      <c r="D456" s="325" t="s">
        <v>3635</v>
      </c>
      <c r="E456" s="325" t="s">
        <v>3450</v>
      </c>
      <c r="F456" s="325" t="s">
        <v>3650</v>
      </c>
      <c r="G456" s="325" t="s">
        <v>3651</v>
      </c>
      <c r="H456" s="325" t="s">
        <v>3652</v>
      </c>
      <c r="I456" s="325" t="s">
        <v>3653</v>
      </c>
      <c r="J456" s="327">
        <v>190780321362</v>
      </c>
      <c r="K456" s="327" t="s">
        <v>1520</v>
      </c>
      <c r="L456" s="328">
        <v>429.49</v>
      </c>
      <c r="M456" s="329">
        <v>429.49</v>
      </c>
      <c r="N456" s="328">
        <v>0</v>
      </c>
      <c r="O456" s="329">
        <v>0</v>
      </c>
      <c r="P456" s="330">
        <v>0</v>
      </c>
      <c r="Q456" s="318" t="s">
        <v>3649</v>
      </c>
      <c r="R456" s="331"/>
      <c r="S456" s="318"/>
      <c r="T456" s="325" t="str">
        <f t="shared" si="103"/>
        <v>CF253XM</v>
      </c>
      <c r="U456" s="325" t="str">
        <f t="shared" si="103"/>
        <v>201X</v>
      </c>
      <c r="V456" s="325" t="str">
        <f t="shared" si="96"/>
        <v>GP</v>
      </c>
      <c r="W456" s="325" t="str">
        <f t="shared" si="97"/>
        <v>HP 201X originele high-capacity cyaan/magenta/gele LaserJet tonercartridges, 3-pack</v>
      </c>
      <c r="X456" s="325" t="str">
        <f t="shared" si="98"/>
        <v>HP Color LaserJet Pro M252/M274/MFP M277</v>
      </c>
      <c r="Y456" s="327">
        <f t="shared" si="104"/>
        <v>190780321362</v>
      </c>
      <c r="Z456" s="327" t="str">
        <f t="shared" si="104"/>
        <v/>
      </c>
      <c r="AA456" s="328">
        <f t="shared" si="100"/>
        <v>429.49</v>
      </c>
      <c r="AB456" s="329">
        <f t="shared" si="101"/>
        <v>429.49</v>
      </c>
      <c r="AC456" s="330">
        <f t="shared" si="102"/>
        <v>0</v>
      </c>
      <c r="AE456" s="267" t="s">
        <v>1248</v>
      </c>
      <c r="AF456" s="267" t="s">
        <v>1248</v>
      </c>
      <c r="AG456" s="332" t="s">
        <v>1566</v>
      </c>
      <c r="AH456" s="267" t="s">
        <v>1579</v>
      </c>
      <c r="AI456" s="267" t="s">
        <v>1248</v>
      </c>
      <c r="AJ456" s="258"/>
      <c r="AK456" s="266"/>
    </row>
    <row r="457" spans="1:37" ht="14.25" customHeight="1">
      <c r="A457" s="326">
        <f t="shared" si="94"/>
        <v>446</v>
      </c>
      <c r="B457" s="325" t="s">
        <v>3654</v>
      </c>
      <c r="C457" s="325" t="s">
        <v>3649</v>
      </c>
      <c r="D457" s="325" t="s">
        <v>3635</v>
      </c>
      <c r="E457" s="325" t="s">
        <v>3450</v>
      </c>
      <c r="F457" s="325" t="s">
        <v>3655</v>
      </c>
      <c r="G457" s="325" t="s">
        <v>3655</v>
      </c>
      <c r="H457" s="325" t="s">
        <v>3656</v>
      </c>
      <c r="I457" s="325" t="s">
        <v>3637</v>
      </c>
      <c r="J457" s="327">
        <v>888793237984</v>
      </c>
      <c r="K457" s="327" t="s">
        <v>1520</v>
      </c>
      <c r="L457" s="328">
        <v>143.49</v>
      </c>
      <c r="M457" s="329">
        <v>143.49</v>
      </c>
      <c r="N457" s="328">
        <v>0</v>
      </c>
      <c r="O457" s="329">
        <v>0</v>
      </c>
      <c r="P457" s="330">
        <v>0</v>
      </c>
      <c r="Q457" s="318" t="s">
        <v>3649</v>
      </c>
      <c r="R457" s="331"/>
      <c r="S457" s="318"/>
      <c r="T457" s="325" t="str">
        <f t="shared" si="103"/>
        <v>CF400X</v>
      </c>
      <c r="U457" s="325" t="str">
        <f t="shared" si="103"/>
        <v>201X</v>
      </c>
      <c r="V457" s="325" t="str">
        <f t="shared" si="96"/>
        <v>GP</v>
      </c>
      <c r="W457" s="325" t="str">
        <f t="shared" si="97"/>
        <v>HP 201X High Yield Black Original LaserJet Toner Cartridge</v>
      </c>
      <c r="X457" s="325" t="str">
        <f t="shared" si="98"/>
        <v>HP Color LaserJet Pro MFP M277/M252</v>
      </c>
      <c r="Y457" s="327">
        <f t="shared" si="104"/>
        <v>888793237984</v>
      </c>
      <c r="Z457" s="327" t="str">
        <f t="shared" si="104"/>
        <v/>
      </c>
      <c r="AA457" s="328">
        <f t="shared" si="100"/>
        <v>143.49</v>
      </c>
      <c r="AB457" s="329">
        <f t="shared" si="101"/>
        <v>143.49</v>
      </c>
      <c r="AC457" s="330">
        <f t="shared" si="102"/>
        <v>0</v>
      </c>
      <c r="AE457" s="267" t="s">
        <v>1248</v>
      </c>
      <c r="AF457" s="267" t="s">
        <v>1248</v>
      </c>
      <c r="AG457" s="332" t="s">
        <v>1566</v>
      </c>
      <c r="AH457" s="267" t="s">
        <v>1579</v>
      </c>
      <c r="AI457" s="267" t="s">
        <v>1248</v>
      </c>
      <c r="AJ457" s="258"/>
      <c r="AK457" s="266"/>
    </row>
    <row r="458" spans="1:37" ht="14.25" customHeight="1">
      <c r="A458" s="326">
        <f t="shared" si="94"/>
        <v>447</v>
      </c>
      <c r="B458" s="325" t="s">
        <v>3657</v>
      </c>
      <c r="C458" s="325" t="s">
        <v>3649</v>
      </c>
      <c r="D458" s="325" t="s">
        <v>3635</v>
      </c>
      <c r="E458" s="325" t="s">
        <v>3450</v>
      </c>
      <c r="F458" s="325" t="s">
        <v>3658</v>
      </c>
      <c r="G458" s="325" t="s">
        <v>3659</v>
      </c>
      <c r="H458" s="325" t="s">
        <v>3660</v>
      </c>
      <c r="I458" s="325" t="s">
        <v>3653</v>
      </c>
      <c r="J458" s="327">
        <v>190780321355</v>
      </c>
      <c r="K458" s="327" t="s">
        <v>1520</v>
      </c>
      <c r="L458" s="328">
        <v>258.49</v>
      </c>
      <c r="M458" s="329">
        <v>258.49</v>
      </c>
      <c r="N458" s="328">
        <v>0</v>
      </c>
      <c r="O458" s="329">
        <v>0</v>
      </c>
      <c r="P458" s="330">
        <v>0</v>
      </c>
      <c r="Q458" s="318" t="s">
        <v>3649</v>
      </c>
      <c r="R458" s="331"/>
      <c r="S458" s="318"/>
      <c r="T458" s="325" t="str">
        <f t="shared" si="103"/>
        <v>CF400XD</v>
      </c>
      <c r="U458" s="325" t="str">
        <f t="shared" si="103"/>
        <v>201X</v>
      </c>
      <c r="V458" s="325" t="str">
        <f t="shared" si="96"/>
        <v>GP</v>
      </c>
      <c r="W458" s="325" t="str">
        <f t="shared" si="97"/>
        <v>HP 201X originele high-capacity zwarte LaserJet tonercartridges, 2-pack</v>
      </c>
      <c r="X458" s="325" t="str">
        <f t="shared" si="98"/>
        <v>HP Color LaserJet Pro M252/M274/MFP M277</v>
      </c>
      <c r="Y458" s="327">
        <f t="shared" si="104"/>
        <v>190780321355</v>
      </c>
      <c r="Z458" s="327" t="str">
        <f t="shared" si="104"/>
        <v/>
      </c>
      <c r="AA458" s="328">
        <f t="shared" si="100"/>
        <v>258.49</v>
      </c>
      <c r="AB458" s="329">
        <f t="shared" si="101"/>
        <v>258.49</v>
      </c>
      <c r="AC458" s="330">
        <f t="shared" si="102"/>
        <v>0</v>
      </c>
      <c r="AE458" s="267" t="s">
        <v>1248</v>
      </c>
      <c r="AF458" s="267" t="s">
        <v>1248</v>
      </c>
      <c r="AG458" s="332" t="s">
        <v>1566</v>
      </c>
      <c r="AH458" s="267" t="s">
        <v>1579</v>
      </c>
      <c r="AI458" s="267" t="s">
        <v>1248</v>
      </c>
      <c r="AJ458" s="258"/>
      <c r="AK458" s="266"/>
    </row>
    <row r="459" spans="1:37" ht="14.25" customHeight="1">
      <c r="A459" s="326">
        <f t="shared" si="94"/>
        <v>448</v>
      </c>
      <c r="B459" s="325" t="s">
        <v>3661</v>
      </c>
      <c r="C459" s="325" t="s">
        <v>3649</v>
      </c>
      <c r="D459" s="325" t="s">
        <v>3635</v>
      </c>
      <c r="E459" s="325" t="s">
        <v>3450</v>
      </c>
      <c r="F459" s="325" t="s">
        <v>3662</v>
      </c>
      <c r="G459" s="325" t="s">
        <v>3662</v>
      </c>
      <c r="H459" s="325" t="s">
        <v>3662</v>
      </c>
      <c r="I459" s="325" t="s">
        <v>3637</v>
      </c>
      <c r="J459" s="327">
        <v>888793237991</v>
      </c>
      <c r="K459" s="327" t="s">
        <v>1520</v>
      </c>
      <c r="L459" s="328">
        <v>159.49</v>
      </c>
      <c r="M459" s="329">
        <v>159.49</v>
      </c>
      <c r="N459" s="328">
        <v>0</v>
      </c>
      <c r="O459" s="329">
        <v>0</v>
      </c>
      <c r="P459" s="330">
        <v>0</v>
      </c>
      <c r="Q459" s="318" t="s">
        <v>3649</v>
      </c>
      <c r="R459" s="331"/>
      <c r="S459" s="318"/>
      <c r="T459" s="325" t="str">
        <f t="shared" si="103"/>
        <v>CF401X</v>
      </c>
      <c r="U459" s="325" t="str">
        <f t="shared" si="103"/>
        <v>201X</v>
      </c>
      <c r="V459" s="325" t="str">
        <f t="shared" si="96"/>
        <v>GP</v>
      </c>
      <c r="W459" s="325" t="str">
        <f t="shared" si="97"/>
        <v>HP 201X High Yield Cyan Original LaserJet Toner Cartridge</v>
      </c>
      <c r="X459" s="325" t="str">
        <f t="shared" si="98"/>
        <v>HP Color LaserJet Pro MFP M277/M252</v>
      </c>
      <c r="Y459" s="327">
        <f t="shared" si="104"/>
        <v>888793237991</v>
      </c>
      <c r="Z459" s="327" t="str">
        <f t="shared" si="104"/>
        <v/>
      </c>
      <c r="AA459" s="328">
        <f t="shared" si="100"/>
        <v>159.49</v>
      </c>
      <c r="AB459" s="329">
        <f t="shared" si="101"/>
        <v>159.49</v>
      </c>
      <c r="AC459" s="330">
        <f t="shared" si="102"/>
        <v>0</v>
      </c>
      <c r="AE459" s="267" t="s">
        <v>1248</v>
      </c>
      <c r="AF459" s="267" t="s">
        <v>1248</v>
      </c>
      <c r="AG459" s="332" t="s">
        <v>1566</v>
      </c>
      <c r="AH459" s="267" t="s">
        <v>1579</v>
      </c>
      <c r="AI459" s="267" t="s">
        <v>1248</v>
      </c>
      <c r="AJ459" s="258"/>
      <c r="AK459" s="266"/>
    </row>
    <row r="460" spans="1:37" ht="14.25" customHeight="1">
      <c r="A460" s="326">
        <f t="shared" si="94"/>
        <v>449</v>
      </c>
      <c r="B460" s="325" t="s">
        <v>3663</v>
      </c>
      <c r="C460" s="325" t="s">
        <v>3649</v>
      </c>
      <c r="D460" s="325" t="s">
        <v>3635</v>
      </c>
      <c r="E460" s="325" t="s">
        <v>3450</v>
      </c>
      <c r="F460" s="325" t="s">
        <v>3664</v>
      </c>
      <c r="G460" s="325" t="s">
        <v>3665</v>
      </c>
      <c r="H460" s="325" t="s">
        <v>3666</v>
      </c>
      <c r="I460" s="325" t="s">
        <v>3637</v>
      </c>
      <c r="J460" s="327">
        <v>888793238004</v>
      </c>
      <c r="K460" s="327" t="s">
        <v>1520</v>
      </c>
      <c r="L460" s="328">
        <v>159.49</v>
      </c>
      <c r="M460" s="329">
        <v>159.49</v>
      </c>
      <c r="N460" s="328">
        <v>0</v>
      </c>
      <c r="O460" s="329">
        <v>0</v>
      </c>
      <c r="P460" s="330">
        <v>0</v>
      </c>
      <c r="Q460" s="318" t="s">
        <v>3649</v>
      </c>
      <c r="R460" s="331"/>
      <c r="S460" s="318"/>
      <c r="T460" s="325" t="str">
        <f t="shared" si="103"/>
        <v>CF402X</v>
      </c>
      <c r="U460" s="325" t="str">
        <f t="shared" si="103"/>
        <v>201X</v>
      </c>
      <c r="V460" s="325" t="str">
        <f t="shared" si="96"/>
        <v>GP</v>
      </c>
      <c r="W460" s="325" t="str">
        <f t="shared" si="97"/>
        <v>HP 201X originele high-capacity gele LaserJet tonercartridge</v>
      </c>
      <c r="X460" s="325" t="str">
        <f t="shared" si="98"/>
        <v>HP Color LaserJet Pro MFP M277/M252</v>
      </c>
      <c r="Y460" s="327">
        <f t="shared" si="104"/>
        <v>888793238004</v>
      </c>
      <c r="Z460" s="327" t="str">
        <f t="shared" si="104"/>
        <v/>
      </c>
      <c r="AA460" s="328">
        <f t="shared" si="100"/>
        <v>159.49</v>
      </c>
      <c r="AB460" s="329">
        <f t="shared" si="101"/>
        <v>159.49</v>
      </c>
      <c r="AC460" s="330">
        <f t="shared" si="102"/>
        <v>0</v>
      </c>
      <c r="AE460" s="267" t="s">
        <v>1248</v>
      </c>
      <c r="AF460" s="267" t="s">
        <v>1248</v>
      </c>
      <c r="AG460" s="332" t="s">
        <v>1566</v>
      </c>
      <c r="AH460" s="267" t="s">
        <v>1579</v>
      </c>
      <c r="AI460" s="267" t="s">
        <v>1248</v>
      </c>
      <c r="AJ460" s="258"/>
      <c r="AK460" s="266"/>
    </row>
    <row r="461" spans="1:37" ht="14.25" customHeight="1">
      <c r="A461" s="326">
        <f t="shared" si="94"/>
        <v>450</v>
      </c>
      <c r="B461" s="325" t="s">
        <v>3667</v>
      </c>
      <c r="C461" s="325" t="s">
        <v>3649</v>
      </c>
      <c r="D461" s="325" t="s">
        <v>3635</v>
      </c>
      <c r="E461" s="325" t="s">
        <v>3450</v>
      </c>
      <c r="F461" s="325" t="s">
        <v>3668</v>
      </c>
      <c r="G461" s="325" t="s">
        <v>3669</v>
      </c>
      <c r="H461" s="325" t="s">
        <v>3670</v>
      </c>
      <c r="I461" s="325" t="s">
        <v>3637</v>
      </c>
      <c r="J461" s="327">
        <v>888793238011</v>
      </c>
      <c r="K461" s="327" t="s">
        <v>1520</v>
      </c>
      <c r="L461" s="328">
        <v>159.49</v>
      </c>
      <c r="M461" s="329">
        <v>159.49</v>
      </c>
      <c r="N461" s="328">
        <v>0</v>
      </c>
      <c r="O461" s="329">
        <v>0</v>
      </c>
      <c r="P461" s="330">
        <v>0</v>
      </c>
      <c r="Q461" s="318" t="s">
        <v>3649</v>
      </c>
      <c r="R461" s="331"/>
      <c r="S461" s="318"/>
      <c r="T461" s="325" t="str">
        <f t="shared" si="103"/>
        <v>CF403X</v>
      </c>
      <c r="U461" s="325" t="str">
        <f t="shared" si="103"/>
        <v>201X</v>
      </c>
      <c r="V461" s="325" t="str">
        <f t="shared" si="96"/>
        <v>GP</v>
      </c>
      <c r="W461" s="325" t="str">
        <f t="shared" si="97"/>
        <v>HP 201X originele high-capacity magenta LaserJet tonercartridge</v>
      </c>
      <c r="X461" s="325" t="str">
        <f t="shared" si="98"/>
        <v>HP Color LaserJet Pro MFP M277/M252</v>
      </c>
      <c r="Y461" s="327">
        <f t="shared" si="104"/>
        <v>888793238011</v>
      </c>
      <c r="Z461" s="327" t="str">
        <f t="shared" si="104"/>
        <v/>
      </c>
      <c r="AA461" s="328">
        <f t="shared" si="100"/>
        <v>159.49</v>
      </c>
      <c r="AB461" s="329">
        <f t="shared" si="101"/>
        <v>159.49</v>
      </c>
      <c r="AC461" s="330">
        <f t="shared" si="102"/>
        <v>0</v>
      </c>
      <c r="AE461" s="267" t="s">
        <v>1248</v>
      </c>
      <c r="AF461" s="267" t="s">
        <v>1248</v>
      </c>
      <c r="AG461" s="332" t="s">
        <v>1566</v>
      </c>
      <c r="AH461" s="267" t="s">
        <v>1579</v>
      </c>
      <c r="AI461" s="267" t="s">
        <v>1248</v>
      </c>
      <c r="AJ461" s="258"/>
      <c r="AK461" s="266"/>
    </row>
    <row r="462" spans="1:37" ht="14.25" customHeight="1">
      <c r="A462" s="326">
        <f t="shared" si="94"/>
        <v>451</v>
      </c>
      <c r="B462" s="325" t="s">
        <v>3671</v>
      </c>
      <c r="C462" s="325" t="s">
        <v>3672</v>
      </c>
      <c r="D462" s="325" t="s">
        <v>3673</v>
      </c>
      <c r="E462" s="325" t="s">
        <v>3450</v>
      </c>
      <c r="F462" s="325" t="s">
        <v>3674</v>
      </c>
      <c r="G462" s="325" t="s">
        <v>3675</v>
      </c>
      <c r="H462" s="325" t="s">
        <v>3676</v>
      </c>
      <c r="I462" s="325" t="s">
        <v>3677</v>
      </c>
      <c r="J462" s="327">
        <v>190781107088</v>
      </c>
      <c r="K462" s="327" t="s">
        <v>1520</v>
      </c>
      <c r="L462" s="328">
        <v>91.49</v>
      </c>
      <c r="M462" s="329">
        <v>91.49</v>
      </c>
      <c r="N462" s="328">
        <v>0</v>
      </c>
      <c r="O462" s="329">
        <v>0</v>
      </c>
      <c r="P462" s="330">
        <v>0</v>
      </c>
      <c r="Q462" s="318" t="s">
        <v>3672</v>
      </c>
      <c r="R462" s="331"/>
      <c r="S462" s="318"/>
      <c r="T462" s="325" t="str">
        <f t="shared" si="103"/>
        <v>CF540A</v>
      </c>
      <c r="U462" s="325" t="str">
        <f t="shared" si="103"/>
        <v>203A</v>
      </c>
      <c r="V462" s="325" t="str">
        <f t="shared" si="96"/>
        <v>GP</v>
      </c>
      <c r="W462" s="325" t="str">
        <f t="shared" si="97"/>
        <v>Originele HP 203A zwarte LaserJet tonercartridge</v>
      </c>
      <c r="X462" s="325" t="str">
        <f t="shared" si="98"/>
        <v>HP Color LaserJet Pro 
M 254, MFP M280/281</v>
      </c>
      <c r="Y462" s="327">
        <f t="shared" si="104"/>
        <v>190781107088</v>
      </c>
      <c r="Z462" s="327" t="str">
        <f t="shared" si="104"/>
        <v/>
      </c>
      <c r="AA462" s="328">
        <f t="shared" si="100"/>
        <v>91.49</v>
      </c>
      <c r="AB462" s="329">
        <f t="shared" si="101"/>
        <v>91.49</v>
      </c>
      <c r="AC462" s="330">
        <f t="shared" si="102"/>
        <v>0</v>
      </c>
      <c r="AE462" s="267" t="s">
        <v>1248</v>
      </c>
      <c r="AF462" s="267" t="s">
        <v>1248</v>
      </c>
      <c r="AG462" s="332" t="s">
        <v>1566</v>
      </c>
      <c r="AH462" s="267" t="s">
        <v>1579</v>
      </c>
      <c r="AI462" s="267" t="s">
        <v>1248</v>
      </c>
      <c r="AJ462" s="258"/>
      <c r="AK462" s="266"/>
    </row>
    <row r="463" spans="1:37" ht="14.25" customHeight="1">
      <c r="A463" s="326">
        <f t="shared" si="94"/>
        <v>452</v>
      </c>
      <c r="B463" s="325" t="s">
        <v>3678</v>
      </c>
      <c r="C463" s="325" t="s">
        <v>3672</v>
      </c>
      <c r="D463" s="325" t="s">
        <v>3673</v>
      </c>
      <c r="E463" s="325" t="s">
        <v>3450</v>
      </c>
      <c r="F463" s="325" t="s">
        <v>3679</v>
      </c>
      <c r="G463" s="325" t="s">
        <v>3680</v>
      </c>
      <c r="H463" s="325" t="s">
        <v>3681</v>
      </c>
      <c r="I463" s="325" t="s">
        <v>3677</v>
      </c>
      <c r="J463" s="327">
        <v>190781107095</v>
      </c>
      <c r="K463" s="327" t="s">
        <v>1520</v>
      </c>
      <c r="L463" s="328">
        <v>107.99</v>
      </c>
      <c r="M463" s="329">
        <v>107.99</v>
      </c>
      <c r="N463" s="328">
        <v>0</v>
      </c>
      <c r="O463" s="329">
        <v>0</v>
      </c>
      <c r="P463" s="330">
        <v>0</v>
      </c>
      <c r="Q463" s="318" t="s">
        <v>3672</v>
      </c>
      <c r="R463" s="331"/>
      <c r="S463" s="318"/>
      <c r="T463" s="325" t="str">
        <f t="shared" si="103"/>
        <v>CF541A</v>
      </c>
      <c r="U463" s="325" t="str">
        <f t="shared" si="103"/>
        <v>203A</v>
      </c>
      <c r="V463" s="325" t="str">
        <f t="shared" si="96"/>
        <v>GP</v>
      </c>
      <c r="W463" s="325" t="str">
        <f t="shared" si="97"/>
        <v>Originele HP 203A cyaan LaserJet tonercartridge</v>
      </c>
      <c r="X463" s="325" t="str">
        <f t="shared" si="98"/>
        <v>HP Color LaserJet Pro 
M 254, MFP M280/281</v>
      </c>
      <c r="Y463" s="327">
        <f t="shared" si="104"/>
        <v>190781107095</v>
      </c>
      <c r="Z463" s="327" t="str">
        <f t="shared" si="104"/>
        <v/>
      </c>
      <c r="AA463" s="328">
        <f t="shared" si="100"/>
        <v>107.99</v>
      </c>
      <c r="AB463" s="329">
        <f t="shared" si="101"/>
        <v>107.99</v>
      </c>
      <c r="AC463" s="330">
        <f t="shared" si="102"/>
        <v>0</v>
      </c>
      <c r="AE463" s="267" t="s">
        <v>1248</v>
      </c>
      <c r="AF463" s="267" t="s">
        <v>1248</v>
      </c>
      <c r="AG463" s="332" t="s">
        <v>1566</v>
      </c>
      <c r="AH463" s="267" t="s">
        <v>1579</v>
      </c>
      <c r="AI463" s="267" t="s">
        <v>1248</v>
      </c>
      <c r="AJ463" s="258"/>
      <c r="AK463" s="266"/>
    </row>
    <row r="464" spans="1:37" ht="14.25" customHeight="1">
      <c r="A464" s="326">
        <f t="shared" si="94"/>
        <v>453</v>
      </c>
      <c r="B464" s="325" t="s">
        <v>3682</v>
      </c>
      <c r="C464" s="325" t="s">
        <v>3672</v>
      </c>
      <c r="D464" s="325" t="s">
        <v>3673</v>
      </c>
      <c r="E464" s="325" t="s">
        <v>3450</v>
      </c>
      <c r="F464" s="325" t="s">
        <v>3683</v>
      </c>
      <c r="G464" s="325" t="s">
        <v>3684</v>
      </c>
      <c r="H464" s="325" t="s">
        <v>3685</v>
      </c>
      <c r="I464" s="325" t="s">
        <v>3677</v>
      </c>
      <c r="J464" s="327">
        <v>190781107101</v>
      </c>
      <c r="K464" s="327" t="s">
        <v>1520</v>
      </c>
      <c r="L464" s="328">
        <v>107.99</v>
      </c>
      <c r="M464" s="329">
        <v>107.99</v>
      </c>
      <c r="N464" s="328">
        <v>0</v>
      </c>
      <c r="O464" s="329">
        <v>0</v>
      </c>
      <c r="P464" s="330">
        <v>0</v>
      </c>
      <c r="Q464" s="318" t="s">
        <v>3672</v>
      </c>
      <c r="R464" s="331"/>
      <c r="S464" s="318"/>
      <c r="T464" s="325" t="str">
        <f t="shared" si="103"/>
        <v>CF542A</v>
      </c>
      <c r="U464" s="325" t="str">
        <f t="shared" si="103"/>
        <v>203A</v>
      </c>
      <c r="V464" s="325" t="str">
        <f t="shared" si="96"/>
        <v>GP</v>
      </c>
      <c r="W464" s="325" t="str">
        <f t="shared" si="97"/>
        <v>Originele HP 203A gele LaserJet tonercartridge</v>
      </c>
      <c r="X464" s="325" t="str">
        <f t="shared" si="98"/>
        <v>HP Color LaserJet Pro 
M 254, MFP M280/281</v>
      </c>
      <c r="Y464" s="327">
        <f t="shared" si="104"/>
        <v>190781107101</v>
      </c>
      <c r="Z464" s="327" t="str">
        <f t="shared" si="104"/>
        <v/>
      </c>
      <c r="AA464" s="328">
        <f t="shared" si="100"/>
        <v>107.99</v>
      </c>
      <c r="AB464" s="329">
        <f t="shared" si="101"/>
        <v>107.99</v>
      </c>
      <c r="AC464" s="330">
        <f t="shared" si="102"/>
        <v>0</v>
      </c>
      <c r="AE464" s="267" t="s">
        <v>1248</v>
      </c>
      <c r="AF464" s="267" t="s">
        <v>1248</v>
      </c>
      <c r="AG464" s="332" t="s">
        <v>1566</v>
      </c>
      <c r="AH464" s="267" t="s">
        <v>1579</v>
      </c>
      <c r="AI464" s="267" t="s">
        <v>1248</v>
      </c>
      <c r="AJ464" s="258"/>
      <c r="AK464" s="266"/>
    </row>
    <row r="465" spans="1:37" ht="14.25" customHeight="1">
      <c r="A465" s="326">
        <f t="shared" si="94"/>
        <v>454</v>
      </c>
      <c r="B465" s="325" t="s">
        <v>3686</v>
      </c>
      <c r="C465" s="325" t="s">
        <v>3672</v>
      </c>
      <c r="D465" s="325" t="s">
        <v>3673</v>
      </c>
      <c r="E465" s="325" t="s">
        <v>3450</v>
      </c>
      <c r="F465" s="325" t="s">
        <v>3687</v>
      </c>
      <c r="G465" s="325" t="s">
        <v>3688</v>
      </c>
      <c r="H465" s="325" t="s">
        <v>3689</v>
      </c>
      <c r="I465" s="325" t="s">
        <v>3677</v>
      </c>
      <c r="J465" s="327">
        <v>190781107118</v>
      </c>
      <c r="K465" s="327" t="s">
        <v>1520</v>
      </c>
      <c r="L465" s="328">
        <v>107.99</v>
      </c>
      <c r="M465" s="329">
        <v>107.99</v>
      </c>
      <c r="N465" s="328">
        <v>0</v>
      </c>
      <c r="O465" s="329">
        <v>0</v>
      </c>
      <c r="P465" s="330">
        <v>0</v>
      </c>
      <c r="Q465" s="318" t="s">
        <v>3672</v>
      </c>
      <c r="R465" s="331"/>
      <c r="S465" s="318"/>
      <c r="T465" s="325" t="str">
        <f t="shared" si="103"/>
        <v>CF543A</v>
      </c>
      <c r="U465" s="325" t="str">
        <f t="shared" si="103"/>
        <v>203A</v>
      </c>
      <c r="V465" s="325" t="str">
        <f t="shared" si="96"/>
        <v>GP</v>
      </c>
      <c r="W465" s="325" t="str">
        <f t="shared" si="97"/>
        <v>Originele HP 203A magenta LaserJet tonercartridge</v>
      </c>
      <c r="X465" s="325" t="str">
        <f t="shared" si="98"/>
        <v>HP Color LaserJet Pro 
M 254, MFP M280/281</v>
      </c>
      <c r="Y465" s="327">
        <f t="shared" si="104"/>
        <v>190781107118</v>
      </c>
      <c r="Z465" s="327" t="str">
        <f t="shared" si="104"/>
        <v/>
      </c>
      <c r="AA465" s="328">
        <f t="shared" si="100"/>
        <v>107.99</v>
      </c>
      <c r="AB465" s="329">
        <f t="shared" si="101"/>
        <v>107.99</v>
      </c>
      <c r="AC465" s="330">
        <f t="shared" si="102"/>
        <v>0</v>
      </c>
      <c r="AE465" s="267" t="s">
        <v>1248</v>
      </c>
      <c r="AF465" s="267" t="s">
        <v>1248</v>
      </c>
      <c r="AG465" s="332" t="s">
        <v>1566</v>
      </c>
      <c r="AH465" s="267" t="s">
        <v>1579</v>
      </c>
      <c r="AI465" s="267" t="s">
        <v>1248</v>
      </c>
      <c r="AJ465" s="258"/>
      <c r="AK465" s="266"/>
    </row>
    <row r="466" spans="1:37" ht="14.25" customHeight="1">
      <c r="A466" s="326">
        <f t="shared" si="94"/>
        <v>455</v>
      </c>
      <c r="B466" s="325" t="s">
        <v>3690</v>
      </c>
      <c r="C466" s="325" t="s">
        <v>3691</v>
      </c>
      <c r="D466" s="325" t="s">
        <v>3673</v>
      </c>
      <c r="E466" s="325" t="s">
        <v>3450</v>
      </c>
      <c r="F466" s="325" t="s">
        <v>3692</v>
      </c>
      <c r="G466" s="325" t="s">
        <v>3693</v>
      </c>
      <c r="H466" s="325" t="s">
        <v>3694</v>
      </c>
      <c r="I466" s="325" t="s">
        <v>3677</v>
      </c>
      <c r="J466" s="327">
        <v>190781107125</v>
      </c>
      <c r="K466" s="327" t="s">
        <v>1520</v>
      </c>
      <c r="L466" s="328">
        <v>136.49</v>
      </c>
      <c r="M466" s="329">
        <v>136.49</v>
      </c>
      <c r="N466" s="328">
        <v>0</v>
      </c>
      <c r="O466" s="329">
        <v>0</v>
      </c>
      <c r="P466" s="330">
        <v>0</v>
      </c>
      <c r="Q466" s="318" t="s">
        <v>3691</v>
      </c>
      <c r="R466" s="331"/>
      <c r="S466" s="318"/>
      <c r="T466" s="325" t="str">
        <f t="shared" si="103"/>
        <v>CF540X</v>
      </c>
      <c r="U466" s="325" t="str">
        <f t="shared" si="103"/>
        <v>203X</v>
      </c>
      <c r="V466" s="325" t="str">
        <f t="shared" si="96"/>
        <v>GP</v>
      </c>
      <c r="W466" s="325" t="str">
        <f t="shared" si="97"/>
        <v>Originele HP 203X high-capacity zwarte LaserJet tonercartridge</v>
      </c>
      <c r="X466" s="325" t="str">
        <f t="shared" si="98"/>
        <v>HP Color LaserJet Pro 
M 254, MFP M280/281</v>
      </c>
      <c r="Y466" s="327">
        <f t="shared" si="104"/>
        <v>190781107125</v>
      </c>
      <c r="Z466" s="327" t="str">
        <f t="shared" si="104"/>
        <v/>
      </c>
      <c r="AA466" s="328">
        <f t="shared" si="100"/>
        <v>136.49</v>
      </c>
      <c r="AB466" s="329">
        <f t="shared" si="101"/>
        <v>136.49</v>
      </c>
      <c r="AC466" s="330">
        <f t="shared" si="102"/>
        <v>0</v>
      </c>
      <c r="AE466" s="267" t="s">
        <v>1248</v>
      </c>
      <c r="AF466" s="267" t="s">
        <v>1248</v>
      </c>
      <c r="AG466" s="332" t="s">
        <v>1566</v>
      </c>
      <c r="AH466" s="267" t="s">
        <v>1579</v>
      </c>
      <c r="AI466" s="267" t="s">
        <v>1248</v>
      </c>
      <c r="AJ466" s="258"/>
      <c r="AK466" s="266"/>
    </row>
    <row r="467" spans="1:37" ht="14.25" customHeight="1">
      <c r="A467" s="326">
        <f t="shared" si="94"/>
        <v>456</v>
      </c>
      <c r="B467" s="325" t="s">
        <v>3695</v>
      </c>
      <c r="C467" s="325" t="s">
        <v>3691</v>
      </c>
      <c r="D467" s="325" t="s">
        <v>3673</v>
      </c>
      <c r="E467" s="325" t="s">
        <v>3450</v>
      </c>
      <c r="F467" s="325" t="s">
        <v>3696</v>
      </c>
      <c r="G467" s="325" t="s">
        <v>3697</v>
      </c>
      <c r="H467" s="325" t="s">
        <v>3698</v>
      </c>
      <c r="I467" s="325" t="s">
        <v>3677</v>
      </c>
      <c r="J467" s="327">
        <v>190781107132</v>
      </c>
      <c r="K467" s="327" t="s">
        <v>1520</v>
      </c>
      <c r="L467" s="328">
        <v>143.99</v>
      </c>
      <c r="M467" s="329">
        <v>143.99</v>
      </c>
      <c r="N467" s="328">
        <v>0</v>
      </c>
      <c r="O467" s="329">
        <v>0</v>
      </c>
      <c r="P467" s="330">
        <v>0</v>
      </c>
      <c r="Q467" s="318" t="s">
        <v>3691</v>
      </c>
      <c r="R467" s="331"/>
      <c r="S467" s="318"/>
      <c r="T467" s="325" t="str">
        <f t="shared" si="103"/>
        <v>CF541X</v>
      </c>
      <c r="U467" s="325" t="str">
        <f t="shared" si="103"/>
        <v>203X</v>
      </c>
      <c r="V467" s="325" t="str">
        <f t="shared" si="96"/>
        <v>GP</v>
      </c>
      <c r="W467" s="325" t="str">
        <f t="shared" si="97"/>
        <v>Originele HP 203X high-capacity cyaan LaserJet tonercartridge</v>
      </c>
      <c r="X467" s="325" t="str">
        <f t="shared" si="98"/>
        <v>HP Color LaserJet Pro 
M 254, MFP M280/281</v>
      </c>
      <c r="Y467" s="327">
        <f t="shared" si="104"/>
        <v>190781107132</v>
      </c>
      <c r="Z467" s="327" t="str">
        <f t="shared" si="104"/>
        <v/>
      </c>
      <c r="AA467" s="328">
        <f t="shared" si="100"/>
        <v>143.99</v>
      </c>
      <c r="AB467" s="329">
        <f t="shared" si="101"/>
        <v>143.99</v>
      </c>
      <c r="AC467" s="330">
        <f t="shared" si="102"/>
        <v>0</v>
      </c>
      <c r="AE467" s="267" t="s">
        <v>1248</v>
      </c>
      <c r="AF467" s="267" t="s">
        <v>1248</v>
      </c>
      <c r="AG467" s="332" t="s">
        <v>1566</v>
      </c>
      <c r="AH467" s="267" t="s">
        <v>1579</v>
      </c>
      <c r="AI467" s="267" t="s">
        <v>1248</v>
      </c>
      <c r="AJ467" s="258"/>
      <c r="AK467" s="266"/>
    </row>
    <row r="468" spans="1:37" ht="14.25" customHeight="1">
      <c r="A468" s="326">
        <f t="shared" si="94"/>
        <v>457</v>
      </c>
      <c r="B468" s="325" t="s">
        <v>3699</v>
      </c>
      <c r="C468" s="325" t="s">
        <v>3691</v>
      </c>
      <c r="D468" s="325" t="s">
        <v>3673</v>
      </c>
      <c r="E468" s="325" t="s">
        <v>3450</v>
      </c>
      <c r="F468" s="325" t="s">
        <v>3700</v>
      </c>
      <c r="G468" s="325" t="s">
        <v>3701</v>
      </c>
      <c r="H468" s="325" t="s">
        <v>3702</v>
      </c>
      <c r="I468" s="325" t="s">
        <v>3677</v>
      </c>
      <c r="J468" s="327">
        <v>190781107149</v>
      </c>
      <c r="K468" s="327" t="s">
        <v>1520</v>
      </c>
      <c r="L468" s="328">
        <v>143.99</v>
      </c>
      <c r="M468" s="329">
        <v>143.99</v>
      </c>
      <c r="N468" s="328">
        <v>0</v>
      </c>
      <c r="O468" s="329">
        <v>0</v>
      </c>
      <c r="P468" s="330">
        <v>0</v>
      </c>
      <c r="Q468" s="318" t="s">
        <v>3691</v>
      </c>
      <c r="R468" s="331"/>
      <c r="S468" s="318"/>
      <c r="T468" s="325" t="str">
        <f t="shared" si="103"/>
        <v>CF542X</v>
      </c>
      <c r="U468" s="325" t="str">
        <f t="shared" si="103"/>
        <v>203X</v>
      </c>
      <c r="V468" s="325" t="str">
        <f t="shared" si="96"/>
        <v>GP</v>
      </c>
      <c r="W468" s="325" t="str">
        <f t="shared" si="97"/>
        <v>Originele HP 203X high-capacity gele LaserJet tonercartridge</v>
      </c>
      <c r="X468" s="325" t="str">
        <f t="shared" si="98"/>
        <v>HP Color LaserJet Pro 
M 254, MFP M280/281</v>
      </c>
      <c r="Y468" s="327">
        <f t="shared" si="104"/>
        <v>190781107149</v>
      </c>
      <c r="Z468" s="327" t="str">
        <f t="shared" si="104"/>
        <v/>
      </c>
      <c r="AA468" s="328">
        <f t="shared" si="100"/>
        <v>143.99</v>
      </c>
      <c r="AB468" s="329">
        <f t="shared" si="101"/>
        <v>143.99</v>
      </c>
      <c r="AC468" s="330">
        <f t="shared" si="102"/>
        <v>0</v>
      </c>
      <c r="AE468" s="267" t="s">
        <v>1248</v>
      </c>
      <c r="AF468" s="267" t="s">
        <v>1248</v>
      </c>
      <c r="AG468" s="332" t="s">
        <v>1566</v>
      </c>
      <c r="AH468" s="267" t="s">
        <v>1579</v>
      </c>
      <c r="AI468" s="267" t="s">
        <v>1248</v>
      </c>
      <c r="AJ468" s="258"/>
      <c r="AK468" s="266"/>
    </row>
    <row r="469" spans="1:37" ht="14.25" customHeight="1">
      <c r="A469" s="326">
        <f t="shared" ref="A469:A532" si="105">A468+1</f>
        <v>458</v>
      </c>
      <c r="B469" s="325" t="s">
        <v>3703</v>
      </c>
      <c r="C469" s="325" t="s">
        <v>3691</v>
      </c>
      <c r="D469" s="325" t="s">
        <v>3673</v>
      </c>
      <c r="E469" s="325" t="s">
        <v>3450</v>
      </c>
      <c r="F469" s="325" t="s">
        <v>3704</v>
      </c>
      <c r="G469" s="325" t="s">
        <v>3705</v>
      </c>
      <c r="H469" s="325" t="s">
        <v>3706</v>
      </c>
      <c r="I469" s="325" t="s">
        <v>3677</v>
      </c>
      <c r="J469" s="327">
        <v>190781107156</v>
      </c>
      <c r="K469" s="327" t="s">
        <v>1520</v>
      </c>
      <c r="L469" s="328">
        <v>143.99</v>
      </c>
      <c r="M469" s="329">
        <v>143.99</v>
      </c>
      <c r="N469" s="328">
        <v>0</v>
      </c>
      <c r="O469" s="329">
        <v>0</v>
      </c>
      <c r="P469" s="330">
        <v>0</v>
      </c>
      <c r="Q469" s="318" t="s">
        <v>3691</v>
      </c>
      <c r="R469" s="331"/>
      <c r="S469" s="318"/>
      <c r="T469" s="325" t="str">
        <f t="shared" si="103"/>
        <v>CF543X</v>
      </c>
      <c r="U469" s="325" t="str">
        <f t="shared" si="103"/>
        <v>203X</v>
      </c>
      <c r="V469" s="325" t="str">
        <f t="shared" si="96"/>
        <v>GP</v>
      </c>
      <c r="W469" s="325" t="str">
        <f t="shared" si="97"/>
        <v>Originele HP 203X high-capacity magenta LaserJet tonercartridge</v>
      </c>
      <c r="X469" s="325" t="str">
        <f t="shared" si="98"/>
        <v>HP Color LaserJet Pro 
M 254, MFP M280/281</v>
      </c>
      <c r="Y469" s="327">
        <f t="shared" si="104"/>
        <v>190781107156</v>
      </c>
      <c r="Z469" s="327" t="str">
        <f t="shared" si="104"/>
        <v/>
      </c>
      <c r="AA469" s="328">
        <f t="shared" si="100"/>
        <v>143.99</v>
      </c>
      <c r="AB469" s="329">
        <f t="shared" si="101"/>
        <v>143.99</v>
      </c>
      <c r="AC469" s="330">
        <f t="shared" si="102"/>
        <v>0</v>
      </c>
      <c r="AE469" s="267" t="s">
        <v>1248</v>
      </c>
      <c r="AF469" s="267" t="s">
        <v>1248</v>
      </c>
      <c r="AG469" s="332" t="s">
        <v>1566</v>
      </c>
      <c r="AH469" s="267" t="s">
        <v>1579</v>
      </c>
      <c r="AI469" s="267" t="s">
        <v>1248</v>
      </c>
      <c r="AJ469" s="258"/>
      <c r="AK469" s="266"/>
    </row>
    <row r="470" spans="1:37" ht="14.25" customHeight="1">
      <c r="A470" s="326">
        <f t="shared" si="105"/>
        <v>459</v>
      </c>
      <c r="B470" s="325" t="s">
        <v>3707</v>
      </c>
      <c r="C470" s="325" t="s">
        <v>3708</v>
      </c>
      <c r="D470" s="325" t="s">
        <v>3709</v>
      </c>
      <c r="E470" s="325" t="s">
        <v>3450</v>
      </c>
      <c r="F470" s="325" t="s">
        <v>3710</v>
      </c>
      <c r="G470" s="325" t="s">
        <v>3711</v>
      </c>
      <c r="H470" s="325" t="s">
        <v>3712</v>
      </c>
      <c r="I470" s="325" t="s">
        <v>3713</v>
      </c>
      <c r="J470" s="327">
        <v>190781106968</v>
      </c>
      <c r="K470" s="327" t="s">
        <v>1520</v>
      </c>
      <c r="L470" s="328">
        <v>71.989999999999995</v>
      </c>
      <c r="M470" s="329">
        <v>71.989999999999995</v>
      </c>
      <c r="N470" s="328">
        <v>0</v>
      </c>
      <c r="O470" s="329">
        <v>0</v>
      </c>
      <c r="P470" s="330">
        <v>0</v>
      </c>
      <c r="Q470" s="318" t="s">
        <v>3708</v>
      </c>
      <c r="R470" s="331"/>
      <c r="S470" s="318"/>
      <c r="T470" s="325" t="str">
        <f t="shared" si="103"/>
        <v>CF530A</v>
      </c>
      <c r="U470" s="325" t="str">
        <f t="shared" si="103"/>
        <v>205A</v>
      </c>
      <c r="V470" s="325" t="str">
        <f t="shared" si="96"/>
        <v>GP</v>
      </c>
      <c r="W470" s="325" t="str">
        <f t="shared" si="97"/>
        <v>Originele HP 205A zwarte LaserJet tonercartridge</v>
      </c>
      <c r="X470" s="325" t="str">
        <f t="shared" si="98"/>
        <v>HP Color LaserJet Pro MFP M180/181</v>
      </c>
      <c r="Y470" s="327">
        <f t="shared" si="104"/>
        <v>190781106968</v>
      </c>
      <c r="Z470" s="327" t="str">
        <f t="shared" si="104"/>
        <v/>
      </c>
      <c r="AA470" s="328">
        <f t="shared" si="100"/>
        <v>71.989999999999995</v>
      </c>
      <c r="AB470" s="329">
        <f t="shared" si="101"/>
        <v>71.989999999999995</v>
      </c>
      <c r="AC470" s="330">
        <f t="shared" si="102"/>
        <v>0</v>
      </c>
      <c r="AE470" s="267" t="s">
        <v>1248</v>
      </c>
      <c r="AF470" s="267" t="s">
        <v>1248</v>
      </c>
      <c r="AG470" s="332" t="s">
        <v>1566</v>
      </c>
      <c r="AH470" s="267" t="s">
        <v>1579</v>
      </c>
      <c r="AI470" s="267" t="s">
        <v>1248</v>
      </c>
      <c r="AJ470" s="258"/>
      <c r="AK470" s="266"/>
    </row>
    <row r="471" spans="1:37" ht="14.25" customHeight="1">
      <c r="A471" s="326">
        <f t="shared" si="105"/>
        <v>460</v>
      </c>
      <c r="B471" s="325" t="s">
        <v>3714</v>
      </c>
      <c r="C471" s="325" t="s">
        <v>3708</v>
      </c>
      <c r="D471" s="325" t="s">
        <v>3709</v>
      </c>
      <c r="E471" s="325" t="s">
        <v>3450</v>
      </c>
      <c r="F471" s="325" t="s">
        <v>3715</v>
      </c>
      <c r="G471" s="325" t="s">
        <v>3716</v>
      </c>
      <c r="H471" s="325" t="s">
        <v>3717</v>
      </c>
      <c r="I471" s="325" t="s">
        <v>3713</v>
      </c>
      <c r="J471" s="327">
        <v>190781106975</v>
      </c>
      <c r="K471" s="327" t="s">
        <v>1520</v>
      </c>
      <c r="L471" s="328">
        <v>78.989999999999995</v>
      </c>
      <c r="M471" s="329">
        <v>78.989999999999995</v>
      </c>
      <c r="N471" s="328">
        <v>0</v>
      </c>
      <c r="O471" s="329">
        <v>0</v>
      </c>
      <c r="P471" s="330">
        <v>0</v>
      </c>
      <c r="Q471" s="318" t="s">
        <v>3708</v>
      </c>
      <c r="R471" s="331"/>
      <c r="S471" s="318"/>
      <c r="T471" s="325" t="str">
        <f t="shared" si="103"/>
        <v>CF531A</v>
      </c>
      <c r="U471" s="325" t="str">
        <f t="shared" si="103"/>
        <v>205A</v>
      </c>
      <c r="V471" s="325" t="str">
        <f t="shared" si="96"/>
        <v>GP</v>
      </c>
      <c r="W471" s="325" t="str">
        <f t="shared" si="97"/>
        <v>Originele HP 205A cyaan LaserJet tonercartridge</v>
      </c>
      <c r="X471" s="325" t="str">
        <f t="shared" si="98"/>
        <v>HP Color LaserJet Pro MFP M180/181</v>
      </c>
      <c r="Y471" s="327">
        <f t="shared" si="104"/>
        <v>190781106975</v>
      </c>
      <c r="Z471" s="327" t="str">
        <f t="shared" si="104"/>
        <v/>
      </c>
      <c r="AA471" s="328">
        <f t="shared" si="100"/>
        <v>78.989999999999995</v>
      </c>
      <c r="AB471" s="329">
        <f t="shared" si="101"/>
        <v>78.989999999999995</v>
      </c>
      <c r="AC471" s="330">
        <f t="shared" si="102"/>
        <v>0</v>
      </c>
      <c r="AE471" s="267" t="s">
        <v>1248</v>
      </c>
      <c r="AF471" s="267" t="s">
        <v>1248</v>
      </c>
      <c r="AG471" s="332" t="s">
        <v>1566</v>
      </c>
      <c r="AH471" s="267" t="s">
        <v>1579</v>
      </c>
      <c r="AI471" s="267" t="s">
        <v>1248</v>
      </c>
      <c r="AJ471" s="258"/>
      <c r="AK471" s="266"/>
    </row>
    <row r="472" spans="1:37" ht="14.25" customHeight="1">
      <c r="A472" s="326">
        <f t="shared" si="105"/>
        <v>461</v>
      </c>
      <c r="B472" s="325" t="s">
        <v>3718</v>
      </c>
      <c r="C472" s="325" t="s">
        <v>3708</v>
      </c>
      <c r="D472" s="325" t="s">
        <v>3709</v>
      </c>
      <c r="E472" s="325" t="s">
        <v>3450</v>
      </c>
      <c r="F472" s="325" t="s">
        <v>3719</v>
      </c>
      <c r="G472" s="325" t="s">
        <v>3720</v>
      </c>
      <c r="H472" s="325" t="s">
        <v>3721</v>
      </c>
      <c r="I472" s="325" t="s">
        <v>3713</v>
      </c>
      <c r="J472" s="327">
        <v>190781106982</v>
      </c>
      <c r="K472" s="327" t="s">
        <v>1520</v>
      </c>
      <c r="L472" s="328">
        <v>78.989999999999995</v>
      </c>
      <c r="M472" s="329">
        <v>78.989999999999995</v>
      </c>
      <c r="N472" s="328">
        <v>0</v>
      </c>
      <c r="O472" s="329">
        <v>0</v>
      </c>
      <c r="P472" s="330">
        <v>0</v>
      </c>
      <c r="Q472" s="318" t="s">
        <v>3708</v>
      </c>
      <c r="R472" s="331"/>
      <c r="S472" s="318"/>
      <c r="T472" s="325" t="str">
        <f t="shared" si="103"/>
        <v>CF532A</v>
      </c>
      <c r="U472" s="325" t="str">
        <f t="shared" si="103"/>
        <v>205A</v>
      </c>
      <c r="V472" s="325" t="str">
        <f t="shared" si="96"/>
        <v>GP</v>
      </c>
      <c r="W472" s="325" t="str">
        <f t="shared" si="97"/>
        <v>Originele HP 205A gele LaserJet tonercartridge</v>
      </c>
      <c r="X472" s="325" t="str">
        <f t="shared" si="98"/>
        <v>HP Color LaserJet Pro MFP M180/181</v>
      </c>
      <c r="Y472" s="327">
        <f t="shared" si="104"/>
        <v>190781106982</v>
      </c>
      <c r="Z472" s="327" t="str">
        <f t="shared" si="104"/>
        <v/>
      </c>
      <c r="AA472" s="328">
        <f t="shared" si="100"/>
        <v>78.989999999999995</v>
      </c>
      <c r="AB472" s="329">
        <f t="shared" si="101"/>
        <v>78.989999999999995</v>
      </c>
      <c r="AC472" s="330">
        <f t="shared" si="102"/>
        <v>0</v>
      </c>
      <c r="AE472" s="267" t="s">
        <v>1248</v>
      </c>
      <c r="AF472" s="267" t="s">
        <v>1248</v>
      </c>
      <c r="AG472" s="332" t="s">
        <v>1566</v>
      </c>
      <c r="AH472" s="267" t="s">
        <v>1579</v>
      </c>
      <c r="AI472" s="267" t="s">
        <v>1248</v>
      </c>
      <c r="AJ472" s="258"/>
      <c r="AK472" s="266"/>
    </row>
    <row r="473" spans="1:37" ht="14.25" customHeight="1">
      <c r="A473" s="326">
        <f t="shared" si="105"/>
        <v>462</v>
      </c>
      <c r="B473" s="325" t="s">
        <v>3722</v>
      </c>
      <c r="C473" s="325" t="s">
        <v>3708</v>
      </c>
      <c r="D473" s="325" t="s">
        <v>3709</v>
      </c>
      <c r="E473" s="325" t="s">
        <v>3450</v>
      </c>
      <c r="F473" s="325" t="s">
        <v>3723</v>
      </c>
      <c r="G473" s="325" t="s">
        <v>3724</v>
      </c>
      <c r="H473" s="325" t="s">
        <v>3725</v>
      </c>
      <c r="I473" s="325" t="s">
        <v>3713</v>
      </c>
      <c r="J473" s="327">
        <v>190781106999</v>
      </c>
      <c r="K473" s="327" t="s">
        <v>1520</v>
      </c>
      <c r="L473" s="328">
        <v>78.989999999999995</v>
      </c>
      <c r="M473" s="329">
        <v>78.989999999999995</v>
      </c>
      <c r="N473" s="328">
        <v>0</v>
      </c>
      <c r="O473" s="329">
        <v>0</v>
      </c>
      <c r="P473" s="330">
        <v>0</v>
      </c>
      <c r="Q473" s="318" t="s">
        <v>3708</v>
      </c>
      <c r="R473" s="331"/>
      <c r="S473" s="318"/>
      <c r="T473" s="325" t="str">
        <f t="shared" si="103"/>
        <v>CF533A</v>
      </c>
      <c r="U473" s="325" t="str">
        <f t="shared" si="103"/>
        <v>205A</v>
      </c>
      <c r="V473" s="325" t="str">
        <f t="shared" si="96"/>
        <v>GP</v>
      </c>
      <c r="W473" s="325" t="str">
        <f t="shared" si="97"/>
        <v>Originele HP 205A magenta LaserJet tonercartridge</v>
      </c>
      <c r="X473" s="325" t="str">
        <f t="shared" si="98"/>
        <v>HP Color LaserJet Pro MFP M180/181</v>
      </c>
      <c r="Y473" s="327">
        <f t="shared" si="104"/>
        <v>190781106999</v>
      </c>
      <c r="Z473" s="327" t="str">
        <f t="shared" si="104"/>
        <v/>
      </c>
      <c r="AA473" s="328">
        <f t="shared" si="100"/>
        <v>78.989999999999995</v>
      </c>
      <c r="AB473" s="329">
        <f t="shared" si="101"/>
        <v>78.989999999999995</v>
      </c>
      <c r="AC473" s="330">
        <f t="shared" si="102"/>
        <v>0</v>
      </c>
      <c r="AE473" s="267" t="s">
        <v>1248</v>
      </c>
      <c r="AF473" s="267" t="s">
        <v>1248</v>
      </c>
      <c r="AG473" s="332" t="s">
        <v>1566</v>
      </c>
      <c r="AH473" s="267" t="s">
        <v>1579</v>
      </c>
      <c r="AI473" s="267" t="s">
        <v>1248</v>
      </c>
      <c r="AJ473" s="258"/>
      <c r="AK473" s="266"/>
    </row>
    <row r="474" spans="1:37" ht="14.25" customHeight="1">
      <c r="A474" s="326">
        <f t="shared" si="105"/>
        <v>463</v>
      </c>
      <c r="B474" s="325" t="s">
        <v>3726</v>
      </c>
      <c r="C474" s="325" t="s">
        <v>3727</v>
      </c>
      <c r="D474" s="325" t="s">
        <v>3727</v>
      </c>
      <c r="E474" s="325" t="s">
        <v>3450</v>
      </c>
      <c r="F474" s="325" t="s">
        <v>3728</v>
      </c>
      <c r="G474" s="325" t="s">
        <v>3728</v>
      </c>
      <c r="H474" s="325" t="s">
        <v>3729</v>
      </c>
      <c r="I474" s="325" t="s">
        <v>3730</v>
      </c>
      <c r="J474" s="327">
        <v>193905265138</v>
      </c>
      <c r="K474" s="327" t="s">
        <v>1520</v>
      </c>
      <c r="L474" s="328">
        <v>88.99</v>
      </c>
      <c r="M474" s="329">
        <v>88.99</v>
      </c>
      <c r="N474" s="328">
        <v>0</v>
      </c>
      <c r="O474" s="329">
        <v>0</v>
      </c>
      <c r="P474" s="330">
        <v>0</v>
      </c>
      <c r="Q474" s="318" t="s">
        <v>3727</v>
      </c>
      <c r="R474" s="331"/>
      <c r="S474" s="318"/>
      <c r="T474" s="325" t="str">
        <f t="shared" si="103"/>
        <v>W2210A</v>
      </c>
      <c r="U474" s="325" t="str">
        <f t="shared" si="103"/>
        <v>207</v>
      </c>
      <c r="V474" s="325" t="str">
        <f t="shared" si="96"/>
        <v>GP</v>
      </c>
      <c r="W474" s="325" t="str">
        <f t="shared" si="97"/>
        <v>HP 207A Black Original LaserJet Toner Cartridge</v>
      </c>
      <c r="X474" s="325" t="str">
        <f t="shared" si="98"/>
        <v>HP Color LaserJet Pro M255/MFP M282/ M283</v>
      </c>
      <c r="Y474" s="327">
        <f t="shared" si="104"/>
        <v>193905265138</v>
      </c>
      <c r="Z474" s="327" t="str">
        <f t="shared" si="104"/>
        <v/>
      </c>
      <c r="AA474" s="328">
        <f t="shared" si="100"/>
        <v>88.99</v>
      </c>
      <c r="AB474" s="329">
        <f t="shared" si="101"/>
        <v>88.99</v>
      </c>
      <c r="AC474" s="330">
        <f t="shared" si="102"/>
        <v>0</v>
      </c>
      <c r="AE474" s="267" t="s">
        <v>1248</v>
      </c>
      <c r="AF474" s="267" t="s">
        <v>1248</v>
      </c>
      <c r="AG474" s="332" t="s">
        <v>1566</v>
      </c>
      <c r="AH474" s="267" t="s">
        <v>1579</v>
      </c>
      <c r="AI474" s="267" t="s">
        <v>1248</v>
      </c>
      <c r="AJ474" s="258"/>
      <c r="AK474" s="266"/>
    </row>
    <row r="475" spans="1:37" ht="14.25" customHeight="1">
      <c r="A475" s="326">
        <f t="shared" si="105"/>
        <v>464</v>
      </c>
      <c r="B475" s="325" t="s">
        <v>3731</v>
      </c>
      <c r="C475" s="325" t="s">
        <v>3727</v>
      </c>
      <c r="D475" s="325" t="s">
        <v>3727</v>
      </c>
      <c r="E475" s="325" t="s">
        <v>3450</v>
      </c>
      <c r="F475" s="325" t="s">
        <v>3732</v>
      </c>
      <c r="G475" s="325" t="s">
        <v>3732</v>
      </c>
      <c r="H475" s="325" t="s">
        <v>3733</v>
      </c>
      <c r="I475" s="325" t="s">
        <v>3730</v>
      </c>
      <c r="J475" s="327">
        <v>193905265176</v>
      </c>
      <c r="K475" s="327" t="s">
        <v>1520</v>
      </c>
      <c r="L475" s="328">
        <v>135.49</v>
      </c>
      <c r="M475" s="329">
        <v>135.49</v>
      </c>
      <c r="N475" s="328">
        <v>0</v>
      </c>
      <c r="O475" s="329">
        <v>0</v>
      </c>
      <c r="P475" s="330">
        <v>0</v>
      </c>
      <c r="Q475" s="318" t="s">
        <v>3727</v>
      </c>
      <c r="R475" s="331"/>
      <c r="S475" s="318"/>
      <c r="T475" s="325" t="str">
        <f t="shared" si="103"/>
        <v>W2210X</v>
      </c>
      <c r="U475" s="325" t="str">
        <f t="shared" si="103"/>
        <v>207</v>
      </c>
      <c r="V475" s="325" t="str">
        <f t="shared" si="96"/>
        <v>GP</v>
      </c>
      <c r="W475" s="325" t="str">
        <f t="shared" si="97"/>
        <v>HP 207X High Yield Black Original LaserJet Toner Cartridge</v>
      </c>
      <c r="X475" s="325" t="str">
        <f t="shared" si="98"/>
        <v>HP Color LaserJet Pro M255/MFP M282/ M283</v>
      </c>
      <c r="Y475" s="327">
        <f t="shared" si="104"/>
        <v>193905265176</v>
      </c>
      <c r="Z475" s="327" t="str">
        <f t="shared" si="104"/>
        <v/>
      </c>
      <c r="AA475" s="328">
        <f t="shared" si="100"/>
        <v>135.49</v>
      </c>
      <c r="AB475" s="329">
        <f t="shared" si="101"/>
        <v>135.49</v>
      </c>
      <c r="AC475" s="330">
        <f t="shared" si="102"/>
        <v>0</v>
      </c>
      <c r="AE475" s="267" t="s">
        <v>1248</v>
      </c>
      <c r="AF475" s="267" t="s">
        <v>1248</v>
      </c>
      <c r="AG475" s="332" t="s">
        <v>1566</v>
      </c>
      <c r="AH475" s="267" t="s">
        <v>1579</v>
      </c>
      <c r="AI475" s="267" t="s">
        <v>1248</v>
      </c>
      <c r="AJ475" s="258"/>
      <c r="AK475" s="266"/>
    </row>
    <row r="476" spans="1:37" ht="14.25" customHeight="1">
      <c r="A476" s="326">
        <f t="shared" si="105"/>
        <v>465</v>
      </c>
      <c r="B476" s="325" t="s">
        <v>3734</v>
      </c>
      <c r="C476" s="325" t="s">
        <v>3727</v>
      </c>
      <c r="D476" s="325" t="s">
        <v>3727</v>
      </c>
      <c r="E476" s="325" t="s">
        <v>3450</v>
      </c>
      <c r="F476" s="325" t="s">
        <v>3735</v>
      </c>
      <c r="G476" s="325" t="s">
        <v>3735</v>
      </c>
      <c r="H476" s="325" t="s">
        <v>3736</v>
      </c>
      <c r="I476" s="325" t="s">
        <v>3730</v>
      </c>
      <c r="J476" s="327">
        <v>193905265145</v>
      </c>
      <c r="K476" s="327" t="s">
        <v>1520</v>
      </c>
      <c r="L476" s="328">
        <v>105.49</v>
      </c>
      <c r="M476" s="329">
        <v>105.49</v>
      </c>
      <c r="N476" s="328">
        <v>0</v>
      </c>
      <c r="O476" s="329">
        <v>0</v>
      </c>
      <c r="P476" s="330">
        <v>0</v>
      </c>
      <c r="Q476" s="318" t="s">
        <v>3727</v>
      </c>
      <c r="R476" s="331"/>
      <c r="S476" s="318"/>
      <c r="T476" s="325" t="str">
        <f t="shared" si="103"/>
        <v>W2211A</v>
      </c>
      <c r="U476" s="325" t="str">
        <f t="shared" si="103"/>
        <v>207</v>
      </c>
      <c r="V476" s="325" t="str">
        <f t="shared" si="96"/>
        <v>GP</v>
      </c>
      <c r="W476" s="325" t="str">
        <f t="shared" si="97"/>
        <v>HP 207A Cyan Original LaserJet Toner Cartridge</v>
      </c>
      <c r="X476" s="325" t="str">
        <f t="shared" si="98"/>
        <v>HP Color LaserJet Pro M255/MFP M282/ M283</v>
      </c>
      <c r="Y476" s="327">
        <f t="shared" si="104"/>
        <v>193905265145</v>
      </c>
      <c r="Z476" s="327" t="str">
        <f t="shared" si="104"/>
        <v/>
      </c>
      <c r="AA476" s="328">
        <f t="shared" si="100"/>
        <v>105.49</v>
      </c>
      <c r="AB476" s="329">
        <f t="shared" si="101"/>
        <v>105.49</v>
      </c>
      <c r="AC476" s="330">
        <f t="shared" si="102"/>
        <v>0</v>
      </c>
      <c r="AE476" s="267" t="s">
        <v>1248</v>
      </c>
      <c r="AF476" s="267" t="s">
        <v>1248</v>
      </c>
      <c r="AG476" s="332" t="s">
        <v>1566</v>
      </c>
      <c r="AH476" s="267" t="s">
        <v>1579</v>
      </c>
      <c r="AI476" s="267" t="s">
        <v>1248</v>
      </c>
      <c r="AJ476" s="258"/>
      <c r="AK476" s="266"/>
    </row>
    <row r="477" spans="1:37" ht="14.25" customHeight="1">
      <c r="A477" s="326">
        <f t="shared" si="105"/>
        <v>466</v>
      </c>
      <c r="B477" s="325" t="s">
        <v>3737</v>
      </c>
      <c r="C477" s="325" t="s">
        <v>3727</v>
      </c>
      <c r="D477" s="325" t="s">
        <v>3727</v>
      </c>
      <c r="E477" s="325" t="s">
        <v>3450</v>
      </c>
      <c r="F477" s="325" t="s">
        <v>3738</v>
      </c>
      <c r="G477" s="325" t="s">
        <v>3738</v>
      </c>
      <c r="H477" s="325" t="s">
        <v>3739</v>
      </c>
      <c r="I477" s="325" t="s">
        <v>3730</v>
      </c>
      <c r="J477" s="327">
        <v>193905265183</v>
      </c>
      <c r="K477" s="327" t="s">
        <v>1520</v>
      </c>
      <c r="L477" s="328">
        <v>142.99</v>
      </c>
      <c r="M477" s="329">
        <v>142.99</v>
      </c>
      <c r="N477" s="328">
        <v>0</v>
      </c>
      <c r="O477" s="329">
        <v>0</v>
      </c>
      <c r="P477" s="330">
        <v>0</v>
      </c>
      <c r="Q477" s="318" t="s">
        <v>3727</v>
      </c>
      <c r="R477" s="331"/>
      <c r="S477" s="318"/>
      <c r="T477" s="325" t="str">
        <f t="shared" si="103"/>
        <v>W2211X</v>
      </c>
      <c r="U477" s="325" t="str">
        <f t="shared" si="103"/>
        <v>207</v>
      </c>
      <c r="V477" s="325" t="str">
        <f t="shared" si="96"/>
        <v>GP</v>
      </c>
      <c r="W477" s="325" t="str">
        <f t="shared" si="97"/>
        <v>HP 207X High Yield Cyan Original LaserJet Toner Cartridge</v>
      </c>
      <c r="X477" s="325" t="str">
        <f t="shared" si="98"/>
        <v>HP Color LaserJet Pro M255/MFP M282/ M283</v>
      </c>
      <c r="Y477" s="327">
        <f t="shared" si="104"/>
        <v>193905265183</v>
      </c>
      <c r="Z477" s="327" t="str">
        <f t="shared" si="104"/>
        <v/>
      </c>
      <c r="AA477" s="328">
        <f t="shared" si="100"/>
        <v>142.99</v>
      </c>
      <c r="AB477" s="329">
        <f t="shared" si="101"/>
        <v>142.99</v>
      </c>
      <c r="AC477" s="330">
        <f t="shared" si="102"/>
        <v>0</v>
      </c>
      <c r="AE477" s="267" t="s">
        <v>1248</v>
      </c>
      <c r="AF477" s="267" t="s">
        <v>1248</v>
      </c>
      <c r="AG477" s="332" t="s">
        <v>1566</v>
      </c>
      <c r="AH477" s="267" t="s">
        <v>1579</v>
      </c>
      <c r="AI477" s="267" t="s">
        <v>1248</v>
      </c>
      <c r="AJ477" s="258"/>
      <c r="AK477" s="266"/>
    </row>
    <row r="478" spans="1:37" ht="14.25" customHeight="1">
      <c r="A478" s="326">
        <f t="shared" si="105"/>
        <v>467</v>
      </c>
      <c r="B478" s="325" t="s">
        <v>3740</v>
      </c>
      <c r="C478" s="325" t="s">
        <v>3727</v>
      </c>
      <c r="D478" s="325" t="s">
        <v>3727</v>
      </c>
      <c r="E478" s="325" t="s">
        <v>3450</v>
      </c>
      <c r="F478" s="325" t="s">
        <v>3741</v>
      </c>
      <c r="G478" s="325" t="s">
        <v>3741</v>
      </c>
      <c r="H478" s="325" t="s">
        <v>3742</v>
      </c>
      <c r="I478" s="325" t="s">
        <v>3730</v>
      </c>
      <c r="J478" s="327">
        <v>193905265152</v>
      </c>
      <c r="K478" s="327" t="s">
        <v>1520</v>
      </c>
      <c r="L478" s="328">
        <v>105.49</v>
      </c>
      <c r="M478" s="329">
        <v>105.49</v>
      </c>
      <c r="N478" s="328">
        <v>0</v>
      </c>
      <c r="O478" s="329">
        <v>0</v>
      </c>
      <c r="P478" s="330">
        <v>0</v>
      </c>
      <c r="Q478" s="318" t="s">
        <v>3727</v>
      </c>
      <c r="R478" s="331"/>
      <c r="S478" s="318"/>
      <c r="T478" s="325" t="str">
        <f t="shared" si="103"/>
        <v>W2212A</v>
      </c>
      <c r="U478" s="325" t="str">
        <f t="shared" si="103"/>
        <v>207</v>
      </c>
      <c r="V478" s="325" t="str">
        <f t="shared" si="96"/>
        <v>GP</v>
      </c>
      <c r="W478" s="325" t="str">
        <f t="shared" si="97"/>
        <v>HP 207A Yellow Original LaserJet Toner Cartridge</v>
      </c>
      <c r="X478" s="325" t="str">
        <f t="shared" si="98"/>
        <v>HP Color LaserJet Pro M255/MFP M282/ M283</v>
      </c>
      <c r="Y478" s="327">
        <f t="shared" si="104"/>
        <v>193905265152</v>
      </c>
      <c r="Z478" s="327" t="str">
        <f t="shared" si="104"/>
        <v/>
      </c>
      <c r="AA478" s="328">
        <f t="shared" si="100"/>
        <v>105.49</v>
      </c>
      <c r="AB478" s="329">
        <f t="shared" si="101"/>
        <v>105.49</v>
      </c>
      <c r="AC478" s="330">
        <f t="shared" si="102"/>
        <v>0</v>
      </c>
      <c r="AE478" s="267" t="s">
        <v>1248</v>
      </c>
      <c r="AF478" s="267" t="s">
        <v>1248</v>
      </c>
      <c r="AG478" s="332" t="s">
        <v>1566</v>
      </c>
      <c r="AH478" s="267" t="s">
        <v>1579</v>
      </c>
      <c r="AI478" s="267" t="s">
        <v>1248</v>
      </c>
      <c r="AJ478" s="258"/>
      <c r="AK478" s="266"/>
    </row>
    <row r="479" spans="1:37" ht="14.25" customHeight="1">
      <c r="A479" s="326">
        <f t="shared" si="105"/>
        <v>468</v>
      </c>
      <c r="B479" s="325" t="s">
        <v>3743</v>
      </c>
      <c r="C479" s="325" t="s">
        <v>3727</v>
      </c>
      <c r="D479" s="325" t="s">
        <v>3727</v>
      </c>
      <c r="E479" s="325" t="s">
        <v>3450</v>
      </c>
      <c r="F479" s="325" t="s">
        <v>3744</v>
      </c>
      <c r="G479" s="325" t="s">
        <v>3744</v>
      </c>
      <c r="H479" s="325" t="s">
        <v>3745</v>
      </c>
      <c r="I479" s="325" t="s">
        <v>3730</v>
      </c>
      <c r="J479" s="327">
        <v>193905265190</v>
      </c>
      <c r="K479" s="327" t="s">
        <v>1520</v>
      </c>
      <c r="L479" s="328">
        <v>142.99</v>
      </c>
      <c r="M479" s="329">
        <v>142.99</v>
      </c>
      <c r="N479" s="328">
        <v>0</v>
      </c>
      <c r="O479" s="329">
        <v>0</v>
      </c>
      <c r="P479" s="330">
        <v>0</v>
      </c>
      <c r="Q479" s="318" t="s">
        <v>3727</v>
      </c>
      <c r="R479" s="331"/>
      <c r="S479" s="318"/>
      <c r="T479" s="325" t="str">
        <f t="shared" si="103"/>
        <v>W2212X</v>
      </c>
      <c r="U479" s="325" t="str">
        <f t="shared" si="103"/>
        <v>207</v>
      </c>
      <c r="V479" s="325" t="str">
        <f t="shared" si="96"/>
        <v>GP</v>
      </c>
      <c r="W479" s="325" t="str">
        <f t="shared" si="97"/>
        <v>HP 207X High Yield Yellow Original LaserJet Toner Cartridge</v>
      </c>
      <c r="X479" s="325" t="str">
        <f t="shared" si="98"/>
        <v>HP Color LaserJet Pro M255/MFP M282/ M283</v>
      </c>
      <c r="Y479" s="327">
        <f t="shared" si="104"/>
        <v>193905265190</v>
      </c>
      <c r="Z479" s="327" t="str">
        <f t="shared" si="104"/>
        <v/>
      </c>
      <c r="AA479" s="328">
        <f t="shared" si="100"/>
        <v>142.99</v>
      </c>
      <c r="AB479" s="329">
        <f t="shared" si="101"/>
        <v>142.99</v>
      </c>
      <c r="AC479" s="330">
        <f t="shared" si="102"/>
        <v>0</v>
      </c>
      <c r="AE479" s="267" t="s">
        <v>1248</v>
      </c>
      <c r="AF479" s="267" t="s">
        <v>1248</v>
      </c>
      <c r="AG479" s="332" t="s">
        <v>1566</v>
      </c>
      <c r="AH479" s="267" t="s">
        <v>1579</v>
      </c>
      <c r="AI479" s="267" t="s">
        <v>1248</v>
      </c>
      <c r="AJ479" s="258"/>
      <c r="AK479" s="266"/>
    </row>
    <row r="480" spans="1:37" ht="14.25" customHeight="1">
      <c r="A480" s="326">
        <f t="shared" si="105"/>
        <v>469</v>
      </c>
      <c r="B480" s="325" t="s">
        <v>3746</v>
      </c>
      <c r="C480" s="325" t="s">
        <v>3727</v>
      </c>
      <c r="D480" s="325" t="s">
        <v>3727</v>
      </c>
      <c r="E480" s="325" t="s">
        <v>3450</v>
      </c>
      <c r="F480" s="325" t="s">
        <v>3747</v>
      </c>
      <c r="G480" s="325" t="s">
        <v>3747</v>
      </c>
      <c r="H480" s="325" t="s">
        <v>3748</v>
      </c>
      <c r="I480" s="325" t="s">
        <v>3730</v>
      </c>
      <c r="J480" s="327">
        <v>193905265169</v>
      </c>
      <c r="K480" s="327" t="s">
        <v>1520</v>
      </c>
      <c r="L480" s="328">
        <v>105.49</v>
      </c>
      <c r="M480" s="329">
        <v>105.49</v>
      </c>
      <c r="N480" s="328">
        <v>0</v>
      </c>
      <c r="O480" s="329">
        <v>0</v>
      </c>
      <c r="P480" s="330">
        <v>0</v>
      </c>
      <c r="Q480" s="318" t="s">
        <v>3727</v>
      </c>
      <c r="R480" s="331"/>
      <c r="S480" s="318"/>
      <c r="T480" s="325" t="str">
        <f t="shared" ref="T480:U504" si="106">B480</f>
        <v>W2213A</v>
      </c>
      <c r="U480" s="325" t="str">
        <f t="shared" si="106"/>
        <v>207</v>
      </c>
      <c r="V480" s="325" t="str">
        <f t="shared" ref="V480:V504" si="107">E480</f>
        <v>GP</v>
      </c>
      <c r="W480" s="325" t="str">
        <f t="shared" ref="W480:W504" si="108">INDEX($B:$H,MATCH($T480,$B:$B,0),MATCH($U$9,$B$14:$H$14,0))</f>
        <v>HP 207A Magenta Original LaserJet Toner Cartridge</v>
      </c>
      <c r="X480" s="325" t="str">
        <f t="shared" ref="X480:X504" si="109">VLOOKUP($T480,$B:$I,8,0)</f>
        <v>HP Color LaserJet Pro M255/MFP M282/ M283</v>
      </c>
      <c r="Y480" s="327">
        <f t="shared" ref="Y480:Z504" si="110">J480</f>
        <v>193905265169</v>
      </c>
      <c r="Z480" s="327" t="str">
        <f t="shared" si="110"/>
        <v/>
      </c>
      <c r="AA480" s="328">
        <f t="shared" ref="AA480:AA504" si="111">INDEX($B:$P,MATCH($T480,$B:$B,0),MATCH($U$10,$B$11:$P$11,0))</f>
        <v>105.49</v>
      </c>
      <c r="AB480" s="329">
        <f t="shared" ref="AB480:AB504" si="112">INDEX($B:$P,MATCH($T480,$B:$B,0),MATCH($U$10&amp;2,$B$11:$P$11,0))</f>
        <v>105.49</v>
      </c>
      <c r="AC480" s="330">
        <f t="shared" ref="AC480:AC504" si="113">IFERROR(IF($AA480=0,"n/a",$AA480/$AB480-1),"0.0%")</f>
        <v>0</v>
      </c>
      <c r="AE480" s="267" t="s">
        <v>1248</v>
      </c>
      <c r="AF480" s="267" t="s">
        <v>1248</v>
      </c>
      <c r="AG480" s="332" t="s">
        <v>1566</v>
      </c>
      <c r="AH480" s="267" t="s">
        <v>1579</v>
      </c>
      <c r="AI480" s="267" t="s">
        <v>1248</v>
      </c>
      <c r="AJ480" s="258"/>
      <c r="AK480" s="266"/>
    </row>
    <row r="481" spans="1:37" ht="14.25" customHeight="1">
      <c r="A481" s="326">
        <f t="shared" si="105"/>
        <v>470</v>
      </c>
      <c r="B481" s="325" t="s">
        <v>3749</v>
      </c>
      <c r="C481" s="325" t="s">
        <v>3727</v>
      </c>
      <c r="D481" s="325" t="s">
        <v>3727</v>
      </c>
      <c r="E481" s="325" t="s">
        <v>3450</v>
      </c>
      <c r="F481" s="325" t="s">
        <v>3750</v>
      </c>
      <c r="G481" s="325" t="s">
        <v>3750</v>
      </c>
      <c r="H481" s="325" t="s">
        <v>3751</v>
      </c>
      <c r="I481" s="325" t="s">
        <v>3730</v>
      </c>
      <c r="J481" s="327">
        <v>193905265206</v>
      </c>
      <c r="K481" s="327" t="s">
        <v>1520</v>
      </c>
      <c r="L481" s="328">
        <v>142.99</v>
      </c>
      <c r="M481" s="329">
        <v>142.99</v>
      </c>
      <c r="N481" s="328">
        <v>0</v>
      </c>
      <c r="O481" s="329">
        <v>0</v>
      </c>
      <c r="P481" s="330">
        <v>0</v>
      </c>
      <c r="Q481" s="318" t="s">
        <v>3727</v>
      </c>
      <c r="R481" s="331"/>
      <c r="S481" s="318"/>
      <c r="T481" s="325" t="str">
        <f t="shared" si="106"/>
        <v>W2213X</v>
      </c>
      <c r="U481" s="325" t="str">
        <f t="shared" si="106"/>
        <v>207</v>
      </c>
      <c r="V481" s="325" t="str">
        <f t="shared" si="107"/>
        <v>GP</v>
      </c>
      <c r="W481" s="325" t="str">
        <f t="shared" si="108"/>
        <v>HP 207X High Yield Magenta Original LaserJet Toner Cartridge</v>
      </c>
      <c r="X481" s="325" t="str">
        <f t="shared" si="109"/>
        <v>HP Color LaserJet Pro M255/MFP M282/ M283</v>
      </c>
      <c r="Y481" s="327">
        <f t="shared" si="110"/>
        <v>193905265206</v>
      </c>
      <c r="Z481" s="327" t="str">
        <f t="shared" si="110"/>
        <v/>
      </c>
      <c r="AA481" s="328">
        <f t="shared" si="111"/>
        <v>142.99</v>
      </c>
      <c r="AB481" s="329">
        <f t="shared" si="112"/>
        <v>142.99</v>
      </c>
      <c r="AC481" s="330">
        <f t="shared" si="113"/>
        <v>0</v>
      </c>
      <c r="AE481" s="267" t="s">
        <v>1248</v>
      </c>
      <c r="AF481" s="267" t="s">
        <v>1248</v>
      </c>
      <c r="AG481" s="332" t="s">
        <v>1566</v>
      </c>
      <c r="AH481" s="267" t="s">
        <v>1579</v>
      </c>
      <c r="AI481" s="267" t="s">
        <v>1248</v>
      </c>
      <c r="AJ481" s="258"/>
      <c r="AK481" s="266"/>
    </row>
    <row r="482" spans="1:37" ht="14.25" customHeight="1">
      <c r="A482" s="326">
        <f t="shared" si="105"/>
        <v>471</v>
      </c>
      <c r="B482" s="325" t="s">
        <v>3752</v>
      </c>
      <c r="C482" s="325" t="s">
        <v>3753</v>
      </c>
      <c r="D482" s="325" t="s">
        <v>3753</v>
      </c>
      <c r="E482" s="325" t="s">
        <v>3450</v>
      </c>
      <c r="F482" s="325" t="s">
        <v>3754</v>
      </c>
      <c r="G482" s="325" t="s">
        <v>3754</v>
      </c>
      <c r="H482" s="325" t="s">
        <v>3755</v>
      </c>
      <c r="I482" s="325" t="s">
        <v>3756</v>
      </c>
      <c r="J482" s="327">
        <v>193905265251</v>
      </c>
      <c r="K482" s="327" t="s">
        <v>1520</v>
      </c>
      <c r="L482" s="328">
        <v>69.989999999999995</v>
      </c>
      <c r="M482" s="329">
        <v>69.989999999999995</v>
      </c>
      <c r="N482" s="328">
        <v>0</v>
      </c>
      <c r="O482" s="329">
        <v>0</v>
      </c>
      <c r="P482" s="330">
        <v>0</v>
      </c>
      <c r="Q482" s="318" t="s">
        <v>3753</v>
      </c>
      <c r="R482" s="331"/>
      <c r="S482" s="318"/>
      <c r="T482" s="325" t="str">
        <f t="shared" si="106"/>
        <v>W2410A</v>
      </c>
      <c r="U482" s="325" t="str">
        <f t="shared" si="106"/>
        <v>216</v>
      </c>
      <c r="V482" s="325" t="str">
        <f t="shared" si="107"/>
        <v>GP</v>
      </c>
      <c r="W482" s="325" t="str">
        <f t="shared" si="108"/>
        <v>HP 216A Black Original LaserJet Toner Cartridge</v>
      </c>
      <c r="X482" s="325" t="str">
        <f t="shared" si="109"/>
        <v>HP Color LaserJet Pro MFP M182/ M183</v>
      </c>
      <c r="Y482" s="327">
        <f t="shared" si="110"/>
        <v>193905265251</v>
      </c>
      <c r="Z482" s="327" t="str">
        <f t="shared" si="110"/>
        <v/>
      </c>
      <c r="AA482" s="328">
        <f t="shared" si="111"/>
        <v>69.989999999999995</v>
      </c>
      <c r="AB482" s="329">
        <f t="shared" si="112"/>
        <v>69.989999999999995</v>
      </c>
      <c r="AC482" s="330">
        <f t="shared" si="113"/>
        <v>0</v>
      </c>
      <c r="AE482" s="267" t="s">
        <v>1248</v>
      </c>
      <c r="AF482" s="267" t="s">
        <v>1248</v>
      </c>
      <c r="AG482" s="332" t="s">
        <v>1566</v>
      </c>
      <c r="AH482" s="267" t="s">
        <v>1579</v>
      </c>
      <c r="AI482" s="267" t="s">
        <v>1248</v>
      </c>
      <c r="AJ482" s="258"/>
      <c r="AK482" s="266"/>
    </row>
    <row r="483" spans="1:37" ht="14.25" customHeight="1">
      <c r="A483" s="326">
        <f t="shared" si="105"/>
        <v>472</v>
      </c>
      <c r="B483" s="325" t="s">
        <v>3757</v>
      </c>
      <c r="C483" s="325" t="s">
        <v>3753</v>
      </c>
      <c r="D483" s="325" t="s">
        <v>3753</v>
      </c>
      <c r="E483" s="325" t="s">
        <v>3450</v>
      </c>
      <c r="F483" s="325" t="s">
        <v>3758</v>
      </c>
      <c r="G483" s="325" t="s">
        <v>3758</v>
      </c>
      <c r="H483" s="325" t="s">
        <v>3759</v>
      </c>
      <c r="I483" s="325" t="s">
        <v>3756</v>
      </c>
      <c r="J483" s="327">
        <v>193905265268</v>
      </c>
      <c r="K483" s="327" t="s">
        <v>1520</v>
      </c>
      <c r="L483" s="328">
        <v>75.489999999999995</v>
      </c>
      <c r="M483" s="329">
        <v>75.489999999999995</v>
      </c>
      <c r="N483" s="328">
        <v>0</v>
      </c>
      <c r="O483" s="329">
        <v>0</v>
      </c>
      <c r="P483" s="330">
        <v>0</v>
      </c>
      <c r="Q483" s="318" t="s">
        <v>3753</v>
      </c>
      <c r="R483" s="331"/>
      <c r="S483" s="318"/>
      <c r="T483" s="325" t="str">
        <f t="shared" si="106"/>
        <v>W2411A</v>
      </c>
      <c r="U483" s="325" t="str">
        <f t="shared" si="106"/>
        <v>216</v>
      </c>
      <c r="V483" s="325" t="str">
        <f t="shared" si="107"/>
        <v>GP</v>
      </c>
      <c r="W483" s="325" t="str">
        <f t="shared" si="108"/>
        <v>HP 216A Cyan Original LaserJet Toner Cartridge</v>
      </c>
      <c r="X483" s="325" t="str">
        <f t="shared" si="109"/>
        <v>HP Color LaserJet Pro MFP M182/ M183</v>
      </c>
      <c r="Y483" s="327">
        <f t="shared" si="110"/>
        <v>193905265268</v>
      </c>
      <c r="Z483" s="327" t="str">
        <f t="shared" si="110"/>
        <v/>
      </c>
      <c r="AA483" s="328">
        <f t="shared" si="111"/>
        <v>75.489999999999995</v>
      </c>
      <c r="AB483" s="329">
        <f t="shared" si="112"/>
        <v>75.489999999999995</v>
      </c>
      <c r="AC483" s="330">
        <f t="shared" si="113"/>
        <v>0</v>
      </c>
      <c r="AE483" s="267" t="s">
        <v>1248</v>
      </c>
      <c r="AF483" s="267" t="s">
        <v>1248</v>
      </c>
      <c r="AG483" s="332" t="s">
        <v>1566</v>
      </c>
      <c r="AH483" s="267" t="s">
        <v>1579</v>
      </c>
      <c r="AI483" s="267" t="s">
        <v>1248</v>
      </c>
      <c r="AJ483" s="258"/>
      <c r="AK483" s="266"/>
    </row>
    <row r="484" spans="1:37" ht="14.25" customHeight="1">
      <c r="A484" s="326">
        <f t="shared" si="105"/>
        <v>473</v>
      </c>
      <c r="B484" s="325" t="s">
        <v>3760</v>
      </c>
      <c r="C484" s="325" t="s">
        <v>3753</v>
      </c>
      <c r="D484" s="325" t="s">
        <v>3753</v>
      </c>
      <c r="E484" s="325" t="s">
        <v>3450</v>
      </c>
      <c r="F484" s="325" t="s">
        <v>3761</v>
      </c>
      <c r="G484" s="325" t="s">
        <v>3761</v>
      </c>
      <c r="H484" s="325" t="s">
        <v>3762</v>
      </c>
      <c r="I484" s="325" t="s">
        <v>3756</v>
      </c>
      <c r="J484" s="327">
        <v>193905265275</v>
      </c>
      <c r="K484" s="327" t="s">
        <v>1520</v>
      </c>
      <c r="L484" s="328">
        <v>75.489999999999995</v>
      </c>
      <c r="M484" s="329">
        <v>75.489999999999995</v>
      </c>
      <c r="N484" s="328">
        <v>0</v>
      </c>
      <c r="O484" s="329">
        <v>0</v>
      </c>
      <c r="P484" s="330">
        <v>0</v>
      </c>
      <c r="Q484" s="318" t="s">
        <v>3753</v>
      </c>
      <c r="R484" s="331"/>
      <c r="S484" s="318"/>
      <c r="T484" s="325" t="str">
        <f t="shared" si="106"/>
        <v>W2412A</v>
      </c>
      <c r="U484" s="325" t="str">
        <f t="shared" si="106"/>
        <v>216</v>
      </c>
      <c r="V484" s="325" t="str">
        <f t="shared" si="107"/>
        <v>GP</v>
      </c>
      <c r="W484" s="325" t="str">
        <f t="shared" si="108"/>
        <v>HP 216A Yellow Original LaserJet Toner Cartridge</v>
      </c>
      <c r="X484" s="325" t="str">
        <f t="shared" si="109"/>
        <v>HP Color LaserJet Pro MFP M182/ M183</v>
      </c>
      <c r="Y484" s="327">
        <f t="shared" si="110"/>
        <v>193905265275</v>
      </c>
      <c r="Z484" s="327" t="str">
        <f t="shared" si="110"/>
        <v/>
      </c>
      <c r="AA484" s="328">
        <f t="shared" si="111"/>
        <v>75.489999999999995</v>
      </c>
      <c r="AB484" s="329">
        <f t="shared" si="112"/>
        <v>75.489999999999995</v>
      </c>
      <c r="AC484" s="330">
        <f t="shared" si="113"/>
        <v>0</v>
      </c>
      <c r="AE484" s="267" t="s">
        <v>1248</v>
      </c>
      <c r="AF484" s="267" t="s">
        <v>1248</v>
      </c>
      <c r="AG484" s="332" t="s">
        <v>1566</v>
      </c>
      <c r="AH484" s="267" t="s">
        <v>1579</v>
      </c>
      <c r="AI484" s="267" t="s">
        <v>1248</v>
      </c>
      <c r="AJ484" s="258"/>
      <c r="AK484" s="266"/>
    </row>
    <row r="485" spans="1:37" ht="14.25" customHeight="1">
      <c r="A485" s="326">
        <f t="shared" si="105"/>
        <v>474</v>
      </c>
      <c r="B485" s="325" t="s">
        <v>3763</v>
      </c>
      <c r="C485" s="325" t="s">
        <v>3753</v>
      </c>
      <c r="D485" s="325" t="s">
        <v>3753</v>
      </c>
      <c r="E485" s="325" t="s">
        <v>3450</v>
      </c>
      <c r="F485" s="325" t="s">
        <v>3764</v>
      </c>
      <c r="G485" s="325" t="s">
        <v>3764</v>
      </c>
      <c r="H485" s="325" t="s">
        <v>3765</v>
      </c>
      <c r="I485" s="325" t="s">
        <v>3756</v>
      </c>
      <c r="J485" s="327">
        <v>193905265282</v>
      </c>
      <c r="K485" s="327" t="s">
        <v>1520</v>
      </c>
      <c r="L485" s="328">
        <v>75.489999999999995</v>
      </c>
      <c r="M485" s="329">
        <v>75.489999999999995</v>
      </c>
      <c r="N485" s="328">
        <v>0</v>
      </c>
      <c r="O485" s="329">
        <v>0</v>
      </c>
      <c r="P485" s="330">
        <v>0</v>
      </c>
      <c r="Q485" s="318" t="s">
        <v>3753</v>
      </c>
      <c r="R485" s="331"/>
      <c r="S485" s="318"/>
      <c r="T485" s="325" t="str">
        <f t="shared" si="106"/>
        <v>W2413A</v>
      </c>
      <c r="U485" s="325" t="str">
        <f t="shared" si="106"/>
        <v>216</v>
      </c>
      <c r="V485" s="325" t="str">
        <f t="shared" si="107"/>
        <v>GP</v>
      </c>
      <c r="W485" s="325" t="str">
        <f t="shared" si="108"/>
        <v>HP 216A Magenta Original LaserJet Toner Cartridge</v>
      </c>
      <c r="X485" s="325" t="str">
        <f t="shared" si="109"/>
        <v>HP Color LaserJet Pro MFP M182/ M183</v>
      </c>
      <c r="Y485" s="327">
        <f t="shared" si="110"/>
        <v>193905265282</v>
      </c>
      <c r="Z485" s="327" t="str">
        <f t="shared" si="110"/>
        <v/>
      </c>
      <c r="AA485" s="328">
        <f t="shared" si="111"/>
        <v>75.489999999999995</v>
      </c>
      <c r="AB485" s="329">
        <f t="shared" si="112"/>
        <v>75.489999999999995</v>
      </c>
      <c r="AC485" s="330">
        <f t="shared" si="113"/>
        <v>0</v>
      </c>
      <c r="AE485" s="267" t="s">
        <v>1248</v>
      </c>
      <c r="AF485" s="267" t="s">
        <v>1248</v>
      </c>
      <c r="AG485" s="332" t="s">
        <v>1566</v>
      </c>
      <c r="AH485" s="267" t="s">
        <v>1579</v>
      </c>
      <c r="AI485" s="267" t="s">
        <v>1248</v>
      </c>
      <c r="AJ485" s="258"/>
      <c r="AK485" s="266"/>
    </row>
    <row r="486" spans="1:37" ht="14.25" customHeight="1">
      <c r="A486" s="326">
        <f t="shared" si="105"/>
        <v>475</v>
      </c>
      <c r="B486" s="325" t="s">
        <v>3766</v>
      </c>
      <c r="C486" s="325" t="s">
        <v>3767</v>
      </c>
      <c r="D486" s="325" t="s">
        <v>3768</v>
      </c>
      <c r="E486" s="325" t="s">
        <v>3450</v>
      </c>
      <c r="F486" s="325" t="s">
        <v>3769</v>
      </c>
      <c r="G486" s="325" t="s">
        <v>3770</v>
      </c>
      <c r="H486" s="325" t="s">
        <v>3771</v>
      </c>
      <c r="I486" s="325" t="s">
        <v>3772</v>
      </c>
      <c r="J486" s="327">
        <v>889894797452</v>
      </c>
      <c r="K486" s="327" t="s">
        <v>1520</v>
      </c>
      <c r="L486" s="328">
        <v>99.49</v>
      </c>
      <c r="M486" s="329">
        <v>99.49</v>
      </c>
      <c r="N486" s="328">
        <v>0</v>
      </c>
      <c r="O486" s="329">
        <v>0</v>
      </c>
      <c r="P486" s="330">
        <v>0</v>
      </c>
      <c r="Q486" s="318" t="s">
        <v>3767</v>
      </c>
      <c r="R486" s="331"/>
      <c r="S486" s="318"/>
      <c r="T486" s="325" t="str">
        <f t="shared" si="106"/>
        <v>CF230A</v>
      </c>
      <c r="U486" s="325" t="str">
        <f t="shared" si="106"/>
        <v>30A</v>
      </c>
      <c r="V486" s="325" t="str">
        <f t="shared" si="107"/>
        <v>GP</v>
      </c>
      <c r="W486" s="325" t="str">
        <f t="shared" si="108"/>
        <v>HP 30A originele zwarte LaserJet tonercartridge</v>
      </c>
      <c r="X486" s="325" t="str">
        <f t="shared" si="109"/>
        <v>HP LaserJet Pro M203/MFP M227</v>
      </c>
      <c r="Y486" s="327">
        <f t="shared" si="110"/>
        <v>889894797452</v>
      </c>
      <c r="Z486" s="327" t="str">
        <f t="shared" si="110"/>
        <v/>
      </c>
      <c r="AA486" s="328">
        <f t="shared" si="111"/>
        <v>99.49</v>
      </c>
      <c r="AB486" s="329">
        <f t="shared" si="112"/>
        <v>99.49</v>
      </c>
      <c r="AC486" s="330">
        <f t="shared" si="113"/>
        <v>0</v>
      </c>
      <c r="AE486" s="267" t="s">
        <v>1248</v>
      </c>
      <c r="AF486" s="267" t="s">
        <v>1248</v>
      </c>
      <c r="AG486" s="332" t="s">
        <v>1566</v>
      </c>
      <c r="AH486" s="267" t="s">
        <v>1579</v>
      </c>
      <c r="AI486" s="267" t="s">
        <v>1248</v>
      </c>
      <c r="AJ486" s="258"/>
      <c r="AK486" s="266"/>
    </row>
    <row r="487" spans="1:37" ht="14.25" customHeight="1">
      <c r="A487" s="326">
        <f t="shared" si="105"/>
        <v>476</v>
      </c>
      <c r="B487" s="325" t="s">
        <v>3773</v>
      </c>
      <c r="C487" s="325" t="s">
        <v>3774</v>
      </c>
      <c r="D487" s="325" t="s">
        <v>3768</v>
      </c>
      <c r="E487" s="325" t="s">
        <v>3450</v>
      </c>
      <c r="F487" s="325" t="s">
        <v>3775</v>
      </c>
      <c r="G487" s="325" t="s">
        <v>3776</v>
      </c>
      <c r="H487" s="325" t="s">
        <v>3777</v>
      </c>
      <c r="I487" s="325" t="s">
        <v>3772</v>
      </c>
      <c r="J487" s="327">
        <v>889894797469</v>
      </c>
      <c r="K487" s="327" t="s">
        <v>1520</v>
      </c>
      <c r="L487" s="328">
        <v>147.99</v>
      </c>
      <c r="M487" s="329">
        <v>147.99</v>
      </c>
      <c r="N487" s="328">
        <v>0</v>
      </c>
      <c r="O487" s="329">
        <v>0</v>
      </c>
      <c r="P487" s="330">
        <v>0</v>
      </c>
      <c r="Q487" s="318" t="s">
        <v>3774</v>
      </c>
      <c r="R487" s="331"/>
      <c r="S487" s="318"/>
      <c r="T487" s="325" t="str">
        <f t="shared" si="106"/>
        <v>CF230X</v>
      </c>
      <c r="U487" s="325" t="str">
        <f t="shared" si="106"/>
        <v>30X</v>
      </c>
      <c r="V487" s="325" t="str">
        <f t="shared" si="107"/>
        <v>GP</v>
      </c>
      <c r="W487" s="325" t="str">
        <f t="shared" si="108"/>
        <v>HP 30X originele high-capacity zwarte LaserJet tonercartridge</v>
      </c>
      <c r="X487" s="325" t="str">
        <f t="shared" si="109"/>
        <v>HP LaserJet Pro M203/MFP M227</v>
      </c>
      <c r="Y487" s="327">
        <f t="shared" si="110"/>
        <v>889894797469</v>
      </c>
      <c r="Z487" s="327" t="str">
        <f t="shared" si="110"/>
        <v/>
      </c>
      <c r="AA487" s="328">
        <f t="shared" si="111"/>
        <v>147.99</v>
      </c>
      <c r="AB487" s="329">
        <f t="shared" si="112"/>
        <v>147.99</v>
      </c>
      <c r="AC487" s="330">
        <f t="shared" si="113"/>
        <v>0</v>
      </c>
      <c r="AE487" s="267" t="s">
        <v>1248</v>
      </c>
      <c r="AF487" s="267" t="s">
        <v>1248</v>
      </c>
      <c r="AG487" s="332" t="s">
        <v>1566</v>
      </c>
      <c r="AH487" s="267" t="s">
        <v>1579</v>
      </c>
      <c r="AI487" s="267" t="s">
        <v>1248</v>
      </c>
      <c r="AJ487" s="258"/>
      <c r="AK487" s="266"/>
    </row>
    <row r="488" spans="1:37" ht="14.25" customHeight="1">
      <c r="A488" s="326">
        <f t="shared" si="105"/>
        <v>477</v>
      </c>
      <c r="B488" s="325" t="s">
        <v>3778</v>
      </c>
      <c r="C488" s="325" t="s">
        <v>3779</v>
      </c>
      <c r="D488" s="325" t="s">
        <v>3376</v>
      </c>
      <c r="E488" s="325" t="s">
        <v>3450</v>
      </c>
      <c r="F488" s="325" t="s">
        <v>3780</v>
      </c>
      <c r="G488" s="325" t="s">
        <v>3781</v>
      </c>
      <c r="H488" s="325" t="s">
        <v>3782</v>
      </c>
      <c r="I488" s="325" t="s">
        <v>3772</v>
      </c>
      <c r="J488" s="327">
        <v>889894797483</v>
      </c>
      <c r="K488" s="327" t="s">
        <v>1520</v>
      </c>
      <c r="L488" s="328">
        <v>133.49</v>
      </c>
      <c r="M488" s="329">
        <v>133.49</v>
      </c>
      <c r="N488" s="328">
        <v>0</v>
      </c>
      <c r="O488" s="329">
        <v>0</v>
      </c>
      <c r="P488" s="330">
        <v>0</v>
      </c>
      <c r="Q488" s="318" t="s">
        <v>3779</v>
      </c>
      <c r="R488" s="331"/>
      <c r="S488" s="318"/>
      <c r="T488" s="325" t="str">
        <f t="shared" si="106"/>
        <v>CF232A</v>
      </c>
      <c r="U488" s="325" t="str">
        <f t="shared" si="106"/>
        <v>32A</v>
      </c>
      <c r="V488" s="325" t="str">
        <f t="shared" si="107"/>
        <v>GP</v>
      </c>
      <c r="W488" s="325" t="str">
        <f t="shared" si="108"/>
        <v>Originele HP 32A LaserJet fotogevoelige rol</v>
      </c>
      <c r="X488" s="325" t="str">
        <f t="shared" si="109"/>
        <v>HP LaserJet Pro M203/MFP M227</v>
      </c>
      <c r="Y488" s="327">
        <f t="shared" si="110"/>
        <v>889894797483</v>
      </c>
      <c r="Z488" s="327" t="str">
        <f t="shared" si="110"/>
        <v/>
      </c>
      <c r="AA488" s="328">
        <f t="shared" si="111"/>
        <v>133.49</v>
      </c>
      <c r="AB488" s="329">
        <f t="shared" si="112"/>
        <v>133.49</v>
      </c>
      <c r="AC488" s="330">
        <f t="shared" si="113"/>
        <v>0</v>
      </c>
      <c r="AE488" s="267" t="s">
        <v>1248</v>
      </c>
      <c r="AF488" s="267" t="s">
        <v>1248</v>
      </c>
      <c r="AG488" s="332" t="s">
        <v>1566</v>
      </c>
      <c r="AH488" s="267" t="s">
        <v>1579</v>
      </c>
      <c r="AI488" s="267" t="s">
        <v>1248</v>
      </c>
      <c r="AJ488" s="258"/>
      <c r="AK488" s="266"/>
    </row>
    <row r="489" spans="1:37" ht="14.25" customHeight="1">
      <c r="A489" s="326">
        <f t="shared" si="105"/>
        <v>478</v>
      </c>
      <c r="B489" s="325" t="s">
        <v>3783</v>
      </c>
      <c r="C489" s="325" t="s">
        <v>3784</v>
      </c>
      <c r="D489" s="325" t="s">
        <v>3785</v>
      </c>
      <c r="E489" s="325" t="s">
        <v>3450</v>
      </c>
      <c r="F489" s="325" t="s">
        <v>3786</v>
      </c>
      <c r="G489" s="325" t="s">
        <v>3787</v>
      </c>
      <c r="H489" s="325" t="s">
        <v>3788</v>
      </c>
      <c r="I489" s="325" t="s">
        <v>3789</v>
      </c>
      <c r="J489" s="327">
        <v>882780905207</v>
      </c>
      <c r="K489" s="327" t="s">
        <v>1520</v>
      </c>
      <c r="L489" s="328">
        <v>105.99</v>
      </c>
      <c r="M489" s="329">
        <v>105.99</v>
      </c>
      <c r="N489" s="328">
        <v>0</v>
      </c>
      <c r="O489" s="329">
        <v>0</v>
      </c>
      <c r="P489" s="330">
        <v>0</v>
      </c>
      <c r="Q489" s="318" t="s">
        <v>3784</v>
      </c>
      <c r="R489" s="331"/>
      <c r="S489" s="318"/>
      <c r="T489" s="325" t="str">
        <f t="shared" si="106"/>
        <v>CB435A</v>
      </c>
      <c r="U489" s="325" t="str">
        <f t="shared" si="106"/>
        <v>35A</v>
      </c>
      <c r="V489" s="325" t="str">
        <f t="shared" si="107"/>
        <v>GP</v>
      </c>
      <c r="W489" s="325" t="str">
        <f t="shared" si="108"/>
        <v>HP 35A originele zwarte LaserJet tonercartridge</v>
      </c>
      <c r="X489" s="325" t="str">
        <f t="shared" si="109"/>
        <v>HP LaserJet P1005, 1006</v>
      </c>
      <c r="Y489" s="327">
        <f t="shared" si="110"/>
        <v>882780905207</v>
      </c>
      <c r="Z489" s="327" t="str">
        <f t="shared" si="110"/>
        <v/>
      </c>
      <c r="AA489" s="328">
        <f t="shared" si="111"/>
        <v>105.99</v>
      </c>
      <c r="AB489" s="329">
        <f t="shared" si="112"/>
        <v>105.99</v>
      </c>
      <c r="AC489" s="330">
        <f t="shared" si="113"/>
        <v>0</v>
      </c>
      <c r="AE489" s="267" t="s">
        <v>1248</v>
      </c>
      <c r="AF489" s="267" t="s">
        <v>1248</v>
      </c>
      <c r="AG489" s="332" t="s">
        <v>1566</v>
      </c>
      <c r="AH489" s="267" t="s">
        <v>1579</v>
      </c>
      <c r="AI489" s="267" t="s">
        <v>1248</v>
      </c>
      <c r="AK489" s="266"/>
    </row>
    <row r="490" spans="1:37" ht="14.25" customHeight="1">
      <c r="A490" s="326">
        <f t="shared" si="105"/>
        <v>479</v>
      </c>
      <c r="B490" s="325" t="s">
        <v>3790</v>
      </c>
      <c r="C490" s="325" t="s">
        <v>3784</v>
      </c>
      <c r="D490" s="325" t="s">
        <v>3785</v>
      </c>
      <c r="E490" s="325" t="s">
        <v>3450</v>
      </c>
      <c r="F490" s="325" t="s">
        <v>3791</v>
      </c>
      <c r="G490" s="325" t="s">
        <v>3792</v>
      </c>
      <c r="H490" s="325" t="s">
        <v>3793</v>
      </c>
      <c r="I490" s="325" t="s">
        <v>3794</v>
      </c>
      <c r="J490" s="327">
        <v>884962022351</v>
      </c>
      <c r="K490" s="327" t="s">
        <v>1520</v>
      </c>
      <c r="L490" s="328">
        <v>190.49</v>
      </c>
      <c r="M490" s="329">
        <v>190.49</v>
      </c>
      <c r="N490" s="328">
        <v>0</v>
      </c>
      <c r="O490" s="329">
        <v>0</v>
      </c>
      <c r="P490" s="330">
        <v>0</v>
      </c>
      <c r="Q490" s="318" t="s">
        <v>3784</v>
      </c>
      <c r="R490" s="331"/>
      <c r="S490" s="318"/>
      <c r="T490" s="325" t="str">
        <f t="shared" si="106"/>
        <v>CB435AD</v>
      </c>
      <c r="U490" s="325" t="str">
        <f t="shared" si="106"/>
        <v>35A</v>
      </c>
      <c r="V490" s="325" t="str">
        <f t="shared" si="107"/>
        <v>GP</v>
      </c>
      <c r="W490" s="325" t="str">
        <f t="shared" si="108"/>
        <v>HP 35A originele zwarte LaserJet tonercartridge, 2-pack</v>
      </c>
      <c r="X490" s="325" t="str">
        <f t="shared" si="109"/>
        <v>HP LaserJet P1005/P1006 Printer</v>
      </c>
      <c r="Y490" s="327">
        <f t="shared" si="110"/>
        <v>884962022351</v>
      </c>
      <c r="Z490" s="327" t="str">
        <f t="shared" si="110"/>
        <v/>
      </c>
      <c r="AA490" s="328">
        <f t="shared" si="111"/>
        <v>190.49</v>
      </c>
      <c r="AB490" s="329">
        <f t="shared" si="112"/>
        <v>190.49</v>
      </c>
      <c r="AC490" s="330">
        <f t="shared" si="113"/>
        <v>0</v>
      </c>
      <c r="AE490" s="267" t="s">
        <v>1248</v>
      </c>
      <c r="AF490" s="267" t="s">
        <v>1248</v>
      </c>
      <c r="AG490" s="332" t="s">
        <v>1566</v>
      </c>
      <c r="AH490" s="267" t="s">
        <v>1854</v>
      </c>
      <c r="AI490" s="267" t="s">
        <v>1248</v>
      </c>
      <c r="AJ490" s="258"/>
      <c r="AK490" s="266"/>
    </row>
    <row r="491" spans="1:37" ht="14.25" customHeight="1">
      <c r="A491" s="326">
        <f t="shared" si="105"/>
        <v>480</v>
      </c>
      <c r="B491" s="325" t="s">
        <v>3795</v>
      </c>
      <c r="C491" s="325" t="s">
        <v>3796</v>
      </c>
      <c r="D491" s="325" t="s">
        <v>3797</v>
      </c>
      <c r="E491" s="325" t="s">
        <v>3450</v>
      </c>
      <c r="F491" s="325" t="s">
        <v>3798</v>
      </c>
      <c r="G491" s="325" t="s">
        <v>3799</v>
      </c>
      <c r="H491" s="325" t="s">
        <v>3800</v>
      </c>
      <c r="I491" s="325" t="s">
        <v>3801</v>
      </c>
      <c r="J491" s="327">
        <v>882780905221</v>
      </c>
      <c r="K491" s="327" t="s">
        <v>1520</v>
      </c>
      <c r="L491" s="328">
        <v>121.99</v>
      </c>
      <c r="M491" s="329">
        <v>121.99</v>
      </c>
      <c r="N491" s="328">
        <v>0</v>
      </c>
      <c r="O491" s="329">
        <v>0</v>
      </c>
      <c r="P491" s="330">
        <v>0</v>
      </c>
      <c r="Q491" s="318" t="s">
        <v>3796</v>
      </c>
      <c r="R491" s="331"/>
      <c r="S491" s="318"/>
      <c r="T491" s="325" t="str">
        <f t="shared" si="106"/>
        <v>CB436A</v>
      </c>
      <c r="U491" s="325" t="str">
        <f t="shared" si="106"/>
        <v>36A</v>
      </c>
      <c r="V491" s="325" t="str">
        <f t="shared" si="107"/>
        <v>GP</v>
      </c>
      <c r="W491" s="325" t="str">
        <f t="shared" si="108"/>
        <v>HP 36A originele zwarte LaserJet tonercartridge</v>
      </c>
      <c r="X491" s="325" t="str">
        <f t="shared" si="109"/>
        <v>HP LaserJet P1505</v>
      </c>
      <c r="Y491" s="327">
        <f t="shared" si="110"/>
        <v>882780905221</v>
      </c>
      <c r="Z491" s="327" t="str">
        <f t="shared" si="110"/>
        <v/>
      </c>
      <c r="AA491" s="328">
        <f t="shared" si="111"/>
        <v>121.99</v>
      </c>
      <c r="AB491" s="329">
        <f t="shared" si="112"/>
        <v>121.99</v>
      </c>
      <c r="AC491" s="330">
        <f t="shared" si="113"/>
        <v>0</v>
      </c>
      <c r="AE491" s="267" t="s">
        <v>1248</v>
      </c>
      <c r="AF491" s="267" t="s">
        <v>1248</v>
      </c>
      <c r="AG491" s="332" t="s">
        <v>1566</v>
      </c>
      <c r="AH491" s="267" t="s">
        <v>1579</v>
      </c>
      <c r="AI491" s="267" t="s">
        <v>1248</v>
      </c>
      <c r="AJ491" s="258"/>
      <c r="AK491" s="266"/>
    </row>
    <row r="492" spans="1:37" ht="14.25" customHeight="1">
      <c r="A492" s="326">
        <f t="shared" si="105"/>
        <v>481</v>
      </c>
      <c r="B492" s="325" t="s">
        <v>3802</v>
      </c>
      <c r="C492" s="325" t="s">
        <v>3796</v>
      </c>
      <c r="D492" s="325" t="s">
        <v>3797</v>
      </c>
      <c r="E492" s="325" t="s">
        <v>3450</v>
      </c>
      <c r="F492" s="325" t="s">
        <v>3803</v>
      </c>
      <c r="G492" s="325" t="s">
        <v>3804</v>
      </c>
      <c r="H492" s="325" t="s">
        <v>3805</v>
      </c>
      <c r="I492" s="325" t="s">
        <v>3801</v>
      </c>
      <c r="J492" s="327">
        <v>884962022368</v>
      </c>
      <c r="K492" s="327" t="s">
        <v>1520</v>
      </c>
      <c r="L492" s="328">
        <v>218.99</v>
      </c>
      <c r="M492" s="329">
        <v>218.99</v>
      </c>
      <c r="N492" s="328">
        <v>0</v>
      </c>
      <c r="O492" s="329">
        <v>0</v>
      </c>
      <c r="P492" s="330">
        <v>0</v>
      </c>
      <c r="Q492" s="318" t="s">
        <v>3796</v>
      </c>
      <c r="R492" s="331"/>
      <c r="S492" s="318"/>
      <c r="T492" s="325" t="str">
        <f t="shared" si="106"/>
        <v>CB436AD</v>
      </c>
      <c r="U492" s="325" t="str">
        <f t="shared" si="106"/>
        <v>36A</v>
      </c>
      <c r="V492" s="325" t="str">
        <f t="shared" si="107"/>
        <v>GP</v>
      </c>
      <c r="W492" s="325" t="str">
        <f t="shared" si="108"/>
        <v>HP 36A originele zwarte LaserJet tonercartridge, 2-pack</v>
      </c>
      <c r="X492" s="325" t="str">
        <f t="shared" si="109"/>
        <v>HP LaserJet P1505</v>
      </c>
      <c r="Y492" s="327">
        <f t="shared" si="110"/>
        <v>884962022368</v>
      </c>
      <c r="Z492" s="327" t="str">
        <f t="shared" si="110"/>
        <v/>
      </c>
      <c r="AA492" s="328">
        <f t="shared" si="111"/>
        <v>218.99</v>
      </c>
      <c r="AB492" s="329">
        <f t="shared" si="112"/>
        <v>218.99</v>
      </c>
      <c r="AC492" s="330">
        <f t="shared" si="113"/>
        <v>0</v>
      </c>
      <c r="AE492" s="267" t="s">
        <v>1248</v>
      </c>
      <c r="AF492" s="267" t="s">
        <v>1248</v>
      </c>
      <c r="AG492" s="332" t="s">
        <v>1566</v>
      </c>
      <c r="AH492" s="267" t="s">
        <v>1854</v>
      </c>
      <c r="AI492" s="267" t="s">
        <v>1248</v>
      </c>
      <c r="AJ492" s="258"/>
      <c r="AK492" s="266"/>
    </row>
    <row r="493" spans="1:37" ht="14.25" customHeight="1">
      <c r="A493" s="326">
        <f t="shared" si="105"/>
        <v>482</v>
      </c>
      <c r="B493" s="325" t="s">
        <v>3806</v>
      </c>
      <c r="C493" s="325" t="s">
        <v>3807</v>
      </c>
      <c r="D493" s="325" t="s">
        <v>3808</v>
      </c>
      <c r="E493" s="325" t="s">
        <v>3450</v>
      </c>
      <c r="F493" s="325" t="s">
        <v>3809</v>
      </c>
      <c r="G493" s="325" t="s">
        <v>3810</v>
      </c>
      <c r="H493" s="325" t="s">
        <v>3811</v>
      </c>
      <c r="I493" s="325" t="s">
        <v>3812</v>
      </c>
      <c r="J493" s="327">
        <v>190781977902</v>
      </c>
      <c r="K493" s="327" t="s">
        <v>1520</v>
      </c>
      <c r="L493" s="328">
        <v>71.989999999999995</v>
      </c>
      <c r="M493" s="329">
        <v>71.989999999999995</v>
      </c>
      <c r="N493" s="328">
        <v>0</v>
      </c>
      <c r="O493" s="329">
        <v>0</v>
      </c>
      <c r="P493" s="330">
        <v>0</v>
      </c>
      <c r="Q493" s="318" t="s">
        <v>3807</v>
      </c>
      <c r="R493" s="331"/>
      <c r="S493" s="318"/>
      <c r="T493" s="325" t="str">
        <f t="shared" si="106"/>
        <v>CF244A</v>
      </c>
      <c r="U493" s="325" t="str">
        <f t="shared" si="106"/>
        <v>44A</v>
      </c>
      <c r="V493" s="325" t="str">
        <f t="shared" si="107"/>
        <v>GP</v>
      </c>
      <c r="W493" s="325" t="str">
        <f t="shared" si="108"/>
        <v>Originele HP 44A zwarte LaserJet tonercartridge</v>
      </c>
      <c r="X493" s="325" t="str">
        <f t="shared" si="109"/>
        <v>HP Color LaserJet Pro M15a/w, Pro MFP M28a/w</v>
      </c>
      <c r="Y493" s="327">
        <f t="shared" si="110"/>
        <v>190781977902</v>
      </c>
      <c r="Z493" s="327" t="str">
        <f t="shared" si="110"/>
        <v/>
      </c>
      <c r="AA493" s="328">
        <f t="shared" si="111"/>
        <v>71.989999999999995</v>
      </c>
      <c r="AB493" s="329">
        <f t="shared" si="112"/>
        <v>71.989999999999995</v>
      </c>
      <c r="AC493" s="330">
        <f t="shared" si="113"/>
        <v>0</v>
      </c>
      <c r="AE493" s="267" t="s">
        <v>1248</v>
      </c>
      <c r="AF493" s="267" t="s">
        <v>1248</v>
      </c>
      <c r="AG493" s="332" t="s">
        <v>1566</v>
      </c>
      <c r="AH493" s="267" t="s">
        <v>1579</v>
      </c>
      <c r="AI493" s="267" t="s">
        <v>1248</v>
      </c>
      <c r="AJ493" s="258"/>
      <c r="AK493" s="266"/>
    </row>
    <row r="494" spans="1:37" ht="14.25" customHeight="1">
      <c r="A494" s="326">
        <f t="shared" si="105"/>
        <v>483</v>
      </c>
      <c r="B494" s="325" t="s">
        <v>3813</v>
      </c>
      <c r="C494" s="325" t="s">
        <v>3814</v>
      </c>
      <c r="D494" s="325" t="s">
        <v>3815</v>
      </c>
      <c r="E494" s="325" t="s">
        <v>3450</v>
      </c>
      <c r="F494" s="325" t="s">
        <v>3816</v>
      </c>
      <c r="G494" s="325" t="s">
        <v>3817</v>
      </c>
      <c r="H494" s="325" t="s">
        <v>3818</v>
      </c>
      <c r="I494" s="325" t="s">
        <v>3819</v>
      </c>
      <c r="J494" s="327">
        <v>884420588702</v>
      </c>
      <c r="K494" s="327" t="s">
        <v>1520</v>
      </c>
      <c r="L494" s="328">
        <v>122.49</v>
      </c>
      <c r="M494" s="329">
        <v>122.49</v>
      </c>
      <c r="N494" s="328">
        <v>0</v>
      </c>
      <c r="O494" s="329">
        <v>0</v>
      </c>
      <c r="P494" s="330">
        <v>0</v>
      </c>
      <c r="Q494" s="318" t="s">
        <v>3814</v>
      </c>
      <c r="R494" s="331"/>
      <c r="S494" s="318"/>
      <c r="T494" s="325" t="str">
        <f t="shared" si="106"/>
        <v>CE278A</v>
      </c>
      <c r="U494" s="325" t="str">
        <f t="shared" si="106"/>
        <v>78A</v>
      </c>
      <c r="V494" s="325" t="str">
        <f t="shared" si="107"/>
        <v>GP</v>
      </c>
      <c r="W494" s="325" t="str">
        <f t="shared" si="108"/>
        <v>HP 78A originele zwarte LaserJet tonercartridge</v>
      </c>
      <c r="X494" s="325" t="str">
        <f t="shared" si="109"/>
        <v>HP LaserJet P1566/P1606DN Printer</v>
      </c>
      <c r="Y494" s="327">
        <f t="shared" si="110"/>
        <v>884420588702</v>
      </c>
      <c r="Z494" s="327" t="str">
        <f t="shared" si="110"/>
        <v/>
      </c>
      <c r="AA494" s="328">
        <f t="shared" si="111"/>
        <v>122.49</v>
      </c>
      <c r="AB494" s="329">
        <f t="shared" si="112"/>
        <v>122.49</v>
      </c>
      <c r="AC494" s="330">
        <f t="shared" si="113"/>
        <v>0</v>
      </c>
      <c r="AE494" s="267" t="s">
        <v>1248</v>
      </c>
      <c r="AF494" s="267" t="s">
        <v>1248</v>
      </c>
      <c r="AG494" s="332" t="s">
        <v>1566</v>
      </c>
      <c r="AH494" s="267" t="s">
        <v>1579</v>
      </c>
      <c r="AI494" s="267" t="s">
        <v>1248</v>
      </c>
      <c r="AJ494" s="258"/>
    </row>
    <row r="495" spans="1:37" ht="14.25" customHeight="1">
      <c r="A495" s="326">
        <f t="shared" si="105"/>
        <v>484</v>
      </c>
      <c r="B495" s="325" t="s">
        <v>3820</v>
      </c>
      <c r="C495" s="325" t="s">
        <v>3814</v>
      </c>
      <c r="D495" s="325" t="s">
        <v>3815</v>
      </c>
      <c r="E495" s="325" t="s">
        <v>3450</v>
      </c>
      <c r="F495" s="325" t="s">
        <v>3821</v>
      </c>
      <c r="G495" s="325" t="s">
        <v>3822</v>
      </c>
      <c r="H495" s="325" t="s">
        <v>3823</v>
      </c>
      <c r="I495" s="325" t="s">
        <v>3824</v>
      </c>
      <c r="J495" s="327">
        <v>886111730506</v>
      </c>
      <c r="K495" s="327" t="s">
        <v>1520</v>
      </c>
      <c r="L495" s="328">
        <v>220.49</v>
      </c>
      <c r="M495" s="329">
        <v>220.49</v>
      </c>
      <c r="N495" s="328">
        <v>0</v>
      </c>
      <c r="O495" s="329">
        <v>0</v>
      </c>
      <c r="P495" s="330">
        <v>0</v>
      </c>
      <c r="Q495" s="318" t="s">
        <v>3814</v>
      </c>
      <c r="R495" s="331"/>
      <c r="S495" s="318"/>
      <c r="T495" s="325" t="str">
        <f t="shared" si="106"/>
        <v>CE278AD</v>
      </c>
      <c r="U495" s="325" t="str">
        <f t="shared" si="106"/>
        <v>78A</v>
      </c>
      <c r="V495" s="325" t="str">
        <f t="shared" si="107"/>
        <v>GP</v>
      </c>
      <c r="W495" s="325" t="str">
        <f t="shared" si="108"/>
        <v>HP 78A originele zwarte LaserJet tonercartridge, 2-pack</v>
      </c>
      <c r="X495" s="325" t="str">
        <f t="shared" si="109"/>
        <v>HP LaserJet P1566/P1606/M1536
 Printer</v>
      </c>
      <c r="Y495" s="327">
        <f t="shared" si="110"/>
        <v>886111730506</v>
      </c>
      <c r="Z495" s="327" t="str">
        <f t="shared" si="110"/>
        <v/>
      </c>
      <c r="AA495" s="328">
        <f t="shared" si="111"/>
        <v>220.49</v>
      </c>
      <c r="AB495" s="329">
        <f t="shared" si="112"/>
        <v>220.49</v>
      </c>
      <c r="AC495" s="330">
        <f t="shared" si="113"/>
        <v>0</v>
      </c>
      <c r="AE495" s="267" t="s">
        <v>1248</v>
      </c>
      <c r="AF495" s="267" t="s">
        <v>1248</v>
      </c>
      <c r="AG495" s="332" t="s">
        <v>1566</v>
      </c>
      <c r="AH495" s="267" t="s">
        <v>1854</v>
      </c>
      <c r="AI495" s="267" t="s">
        <v>1248</v>
      </c>
      <c r="AJ495" s="258"/>
    </row>
    <row r="496" spans="1:37" ht="14.25" customHeight="1">
      <c r="A496" s="326">
        <f t="shared" si="105"/>
        <v>485</v>
      </c>
      <c r="B496" s="325" t="s">
        <v>3825</v>
      </c>
      <c r="C496" s="325" t="s">
        <v>3826</v>
      </c>
      <c r="D496" s="325" t="s">
        <v>3827</v>
      </c>
      <c r="E496" s="325" t="s">
        <v>3450</v>
      </c>
      <c r="F496" s="325" t="s">
        <v>3828</v>
      </c>
      <c r="G496" s="325" t="s">
        <v>3829</v>
      </c>
      <c r="H496" s="325" t="s">
        <v>3830</v>
      </c>
      <c r="I496" s="325" t="s">
        <v>3831</v>
      </c>
      <c r="J496" s="327">
        <v>889894680617</v>
      </c>
      <c r="K496" s="327" t="s">
        <v>1520</v>
      </c>
      <c r="L496" s="328">
        <v>86.49</v>
      </c>
      <c r="M496" s="329">
        <v>86.49</v>
      </c>
      <c r="N496" s="328">
        <v>0</v>
      </c>
      <c r="O496" s="329">
        <v>0</v>
      </c>
      <c r="P496" s="330">
        <v>0</v>
      </c>
      <c r="Q496" s="318" t="s">
        <v>3826</v>
      </c>
      <c r="R496" s="331"/>
      <c r="S496" s="318"/>
      <c r="T496" s="325" t="str">
        <f t="shared" si="106"/>
        <v>CF279A</v>
      </c>
      <c r="U496" s="325" t="str">
        <f t="shared" si="106"/>
        <v>79A</v>
      </c>
      <c r="V496" s="325" t="str">
        <f t="shared" si="107"/>
        <v>GP</v>
      </c>
      <c r="W496" s="325" t="str">
        <f t="shared" si="108"/>
        <v>HP 79A originele zwarte LaserJet tonercartridge</v>
      </c>
      <c r="X496" s="325" t="str">
        <f t="shared" si="109"/>
        <v>HP LaserJet Pro M12 / MFP M26</v>
      </c>
      <c r="Y496" s="327">
        <f t="shared" si="110"/>
        <v>889894680617</v>
      </c>
      <c r="Z496" s="327" t="str">
        <f t="shared" si="110"/>
        <v/>
      </c>
      <c r="AA496" s="328">
        <f t="shared" si="111"/>
        <v>86.49</v>
      </c>
      <c r="AB496" s="329">
        <f t="shared" si="112"/>
        <v>86.49</v>
      </c>
      <c r="AC496" s="330">
        <f t="shared" si="113"/>
        <v>0</v>
      </c>
      <c r="AE496" s="267" t="s">
        <v>1248</v>
      </c>
      <c r="AF496" s="267" t="s">
        <v>1248</v>
      </c>
      <c r="AG496" s="332" t="s">
        <v>1566</v>
      </c>
      <c r="AH496" s="267" t="s">
        <v>3832</v>
      </c>
      <c r="AI496" s="267" t="s">
        <v>1248</v>
      </c>
      <c r="AJ496" s="258"/>
    </row>
    <row r="497" spans="1:37" ht="14.25" customHeight="1">
      <c r="A497" s="326">
        <f t="shared" si="105"/>
        <v>486</v>
      </c>
      <c r="B497" s="325" t="s">
        <v>3833</v>
      </c>
      <c r="C497" s="325" t="s">
        <v>3834</v>
      </c>
      <c r="D497" s="325" t="s">
        <v>3835</v>
      </c>
      <c r="E497" s="325" t="s">
        <v>3450</v>
      </c>
      <c r="F497" s="325" t="s">
        <v>3836</v>
      </c>
      <c r="G497" s="325" t="s">
        <v>3837</v>
      </c>
      <c r="H497" s="325" t="s">
        <v>3838</v>
      </c>
      <c r="I497" s="325" t="s">
        <v>3839</v>
      </c>
      <c r="J497" s="327">
        <v>886112397692</v>
      </c>
      <c r="K497" s="327" t="s">
        <v>1520</v>
      </c>
      <c r="L497" s="328">
        <v>99.99</v>
      </c>
      <c r="M497" s="329">
        <v>99.99</v>
      </c>
      <c r="N497" s="328">
        <v>0</v>
      </c>
      <c r="O497" s="329">
        <v>0</v>
      </c>
      <c r="P497" s="330">
        <v>0</v>
      </c>
      <c r="Q497" s="318" t="s">
        <v>3834</v>
      </c>
      <c r="R497" s="331"/>
      <c r="S497" s="318"/>
      <c r="T497" s="325" t="str">
        <f t="shared" si="106"/>
        <v>CF283A</v>
      </c>
      <c r="U497" s="325" t="str">
        <f t="shared" si="106"/>
        <v>83A</v>
      </c>
      <c r="V497" s="325" t="str">
        <f t="shared" si="107"/>
        <v>GP</v>
      </c>
      <c r="W497" s="325" t="str">
        <f t="shared" si="108"/>
        <v>HP 83A originele zwarte LaserJet tonercartridge</v>
      </c>
      <c r="X497" s="325" t="str">
        <f t="shared" si="109"/>
        <v>HP LaserJet Pro MFP M127 &amp; M125 Printer Series</v>
      </c>
      <c r="Y497" s="327">
        <f t="shared" si="110"/>
        <v>886112397692</v>
      </c>
      <c r="Z497" s="327" t="str">
        <f t="shared" si="110"/>
        <v/>
      </c>
      <c r="AA497" s="328">
        <f t="shared" si="111"/>
        <v>99.99</v>
      </c>
      <c r="AB497" s="329">
        <f t="shared" si="112"/>
        <v>99.99</v>
      </c>
      <c r="AC497" s="330">
        <f t="shared" si="113"/>
        <v>0</v>
      </c>
      <c r="AE497" s="267" t="s">
        <v>1248</v>
      </c>
      <c r="AF497" s="267" t="s">
        <v>1248</v>
      </c>
      <c r="AG497" s="332" t="s">
        <v>1566</v>
      </c>
      <c r="AH497" s="267" t="s">
        <v>1579</v>
      </c>
      <c r="AI497" s="267" t="s">
        <v>1248</v>
      </c>
      <c r="AJ497" s="258"/>
    </row>
    <row r="498" spans="1:37" ht="14.25" customHeight="1">
      <c r="A498" s="326">
        <f t="shared" si="105"/>
        <v>487</v>
      </c>
      <c r="B498" s="325" t="s">
        <v>3840</v>
      </c>
      <c r="C498" s="325" t="s">
        <v>3834</v>
      </c>
      <c r="D498" s="325" t="s">
        <v>3835</v>
      </c>
      <c r="E498" s="325" t="s">
        <v>3450</v>
      </c>
      <c r="F498" s="325" t="s">
        <v>3841</v>
      </c>
      <c r="G498" s="325" t="s">
        <v>3842</v>
      </c>
      <c r="H498" s="325" t="s">
        <v>3843</v>
      </c>
      <c r="I498" s="325" t="s">
        <v>3844</v>
      </c>
      <c r="J498" s="327">
        <v>888793635179</v>
      </c>
      <c r="K498" s="327" t="s">
        <v>1520</v>
      </c>
      <c r="L498" s="328">
        <v>179.99</v>
      </c>
      <c r="M498" s="329">
        <v>179.99</v>
      </c>
      <c r="N498" s="328">
        <v>0</v>
      </c>
      <c r="O498" s="329">
        <v>0</v>
      </c>
      <c r="P498" s="330">
        <v>0</v>
      </c>
      <c r="Q498" s="318" t="s">
        <v>3834</v>
      </c>
      <c r="R498" s="331"/>
      <c r="S498" s="318"/>
      <c r="T498" s="325" t="str">
        <f t="shared" si="106"/>
        <v>CF283AD</v>
      </c>
      <c r="U498" s="325" t="str">
        <f t="shared" si="106"/>
        <v>83A</v>
      </c>
      <c r="V498" s="325" t="str">
        <f t="shared" si="107"/>
        <v>GP</v>
      </c>
      <c r="W498" s="325" t="str">
        <f t="shared" si="108"/>
        <v>HP 83A originele zwarte LaserJet tonercartridge, 2-pack</v>
      </c>
      <c r="X498" s="325" t="str">
        <f t="shared" si="109"/>
        <v>HP LaserJet Pro M201/MFP M225/MFP M125/MFP M127</v>
      </c>
      <c r="Y498" s="327">
        <f t="shared" si="110"/>
        <v>888793635179</v>
      </c>
      <c r="Z498" s="327" t="str">
        <f t="shared" si="110"/>
        <v/>
      </c>
      <c r="AA498" s="328">
        <f t="shared" si="111"/>
        <v>179.99</v>
      </c>
      <c r="AB498" s="329">
        <f t="shared" si="112"/>
        <v>179.99</v>
      </c>
      <c r="AC498" s="330">
        <f t="shared" si="113"/>
        <v>0</v>
      </c>
      <c r="AE498" s="267" t="s">
        <v>1248</v>
      </c>
      <c r="AF498" s="267" t="s">
        <v>1248</v>
      </c>
      <c r="AG498" s="332" t="s">
        <v>1566</v>
      </c>
      <c r="AH498" s="267" t="s">
        <v>1579</v>
      </c>
      <c r="AI498" s="267" t="s">
        <v>1248</v>
      </c>
      <c r="AJ498" s="258"/>
    </row>
    <row r="499" spans="1:37" ht="14.25" customHeight="1">
      <c r="A499" s="326">
        <f t="shared" si="105"/>
        <v>488</v>
      </c>
      <c r="B499" s="325" t="s">
        <v>3845</v>
      </c>
      <c r="C499" s="325" t="s">
        <v>3846</v>
      </c>
      <c r="D499" s="325" t="s">
        <v>3835</v>
      </c>
      <c r="E499" s="325" t="s">
        <v>3450</v>
      </c>
      <c r="F499" s="325" t="s">
        <v>3847</v>
      </c>
      <c r="G499" s="325" t="s">
        <v>3848</v>
      </c>
      <c r="H499" s="325" t="s">
        <v>3849</v>
      </c>
      <c r="I499" s="325" t="s">
        <v>3850</v>
      </c>
      <c r="J499" s="327">
        <v>886112397708</v>
      </c>
      <c r="K499" s="327" t="s">
        <v>1520</v>
      </c>
      <c r="L499" s="328">
        <v>124.49</v>
      </c>
      <c r="M499" s="329">
        <v>124.49</v>
      </c>
      <c r="N499" s="328">
        <v>0</v>
      </c>
      <c r="O499" s="329">
        <v>0</v>
      </c>
      <c r="P499" s="330">
        <v>0</v>
      </c>
      <c r="Q499" s="318" t="s">
        <v>3846</v>
      </c>
      <c r="R499" s="331"/>
      <c r="S499" s="318"/>
      <c r="T499" s="325" t="str">
        <f t="shared" si="106"/>
        <v>CF283X</v>
      </c>
      <c r="U499" s="325" t="str">
        <f t="shared" si="106"/>
        <v>83X</v>
      </c>
      <c r="V499" s="325" t="str">
        <f t="shared" si="107"/>
        <v>GP</v>
      </c>
      <c r="W499" s="325" t="str">
        <f t="shared" si="108"/>
        <v>HP 83X originele high-capacity zwarte LaserJet tonercartridge</v>
      </c>
      <c r="X499" s="325" t="str">
        <f t="shared" si="109"/>
        <v>HP LaserJet Pro MFP M225/M201</v>
      </c>
      <c r="Y499" s="327">
        <f t="shared" si="110"/>
        <v>886112397708</v>
      </c>
      <c r="Z499" s="327" t="str">
        <f t="shared" si="110"/>
        <v/>
      </c>
      <c r="AA499" s="328">
        <f t="shared" si="111"/>
        <v>124.49</v>
      </c>
      <c r="AB499" s="329">
        <f t="shared" si="112"/>
        <v>124.49</v>
      </c>
      <c r="AC499" s="330">
        <f t="shared" si="113"/>
        <v>0</v>
      </c>
      <c r="AE499" s="267" t="s">
        <v>1248</v>
      </c>
      <c r="AF499" s="267" t="s">
        <v>1248</v>
      </c>
      <c r="AG499" s="332" t="s">
        <v>1566</v>
      </c>
      <c r="AH499" s="267" t="s">
        <v>1579</v>
      </c>
      <c r="AI499" s="267" t="s">
        <v>1248</v>
      </c>
      <c r="AJ499" s="258"/>
    </row>
    <row r="500" spans="1:37" ht="14.25" customHeight="1">
      <c r="A500" s="326">
        <f t="shared" si="105"/>
        <v>489</v>
      </c>
      <c r="B500" s="325" t="s">
        <v>3851</v>
      </c>
      <c r="C500" s="325" t="s">
        <v>3846</v>
      </c>
      <c r="D500" s="325" t="s">
        <v>3835</v>
      </c>
      <c r="E500" s="325" t="s">
        <v>3450</v>
      </c>
      <c r="F500" s="325" t="s">
        <v>3852</v>
      </c>
      <c r="G500" s="325" t="s">
        <v>3853</v>
      </c>
      <c r="H500" s="325" t="s">
        <v>3854</v>
      </c>
      <c r="I500" s="325" t="s">
        <v>3855</v>
      </c>
      <c r="J500" s="327">
        <v>190780619230</v>
      </c>
      <c r="K500" s="327" t="s">
        <v>1520</v>
      </c>
      <c r="L500" s="328">
        <v>223.49</v>
      </c>
      <c r="M500" s="329">
        <v>223.49</v>
      </c>
      <c r="N500" s="328">
        <v>0</v>
      </c>
      <c r="O500" s="329">
        <v>0</v>
      </c>
      <c r="P500" s="330">
        <v>0</v>
      </c>
      <c r="Q500" s="318" t="s">
        <v>3846</v>
      </c>
      <c r="R500" s="331"/>
      <c r="S500" s="318"/>
      <c r="T500" s="325" t="str">
        <f t="shared" si="106"/>
        <v>CF283XD</v>
      </c>
      <c r="U500" s="325" t="str">
        <f t="shared" si="106"/>
        <v>83X</v>
      </c>
      <c r="V500" s="325" t="str">
        <f t="shared" si="107"/>
        <v>GP</v>
      </c>
      <c r="W500" s="325" t="str">
        <f t="shared" si="108"/>
        <v>HP 83X originele high-capacity zwarte LaserJet tonercartridges, 2-pack</v>
      </c>
      <c r="X500" s="325" t="str">
        <f t="shared" si="109"/>
        <v>HP LaserJet Pro M201/MFP M225</v>
      </c>
      <c r="Y500" s="327">
        <f t="shared" si="110"/>
        <v>190780619230</v>
      </c>
      <c r="Z500" s="327" t="str">
        <f t="shared" si="110"/>
        <v/>
      </c>
      <c r="AA500" s="328">
        <f t="shared" si="111"/>
        <v>223.49</v>
      </c>
      <c r="AB500" s="329">
        <f t="shared" si="112"/>
        <v>223.49</v>
      </c>
      <c r="AC500" s="330">
        <f t="shared" si="113"/>
        <v>0</v>
      </c>
      <c r="AE500" s="267" t="s">
        <v>1248</v>
      </c>
      <c r="AF500" s="267" t="s">
        <v>1248</v>
      </c>
      <c r="AG500" s="332" t="s">
        <v>1566</v>
      </c>
      <c r="AH500" s="267" t="s">
        <v>1579</v>
      </c>
      <c r="AI500" s="267" t="s">
        <v>1248</v>
      </c>
      <c r="AJ500" s="258"/>
    </row>
    <row r="501" spans="1:37" ht="14.25" customHeight="1">
      <c r="A501" s="326">
        <f t="shared" si="105"/>
        <v>490</v>
      </c>
      <c r="B501" s="325" t="s">
        <v>3856</v>
      </c>
      <c r="C501" s="325" t="s">
        <v>3857</v>
      </c>
      <c r="D501" s="325" t="s">
        <v>3858</v>
      </c>
      <c r="E501" s="325" t="s">
        <v>3450</v>
      </c>
      <c r="F501" s="325" t="s">
        <v>3859</v>
      </c>
      <c r="G501" s="325" t="s">
        <v>3860</v>
      </c>
      <c r="H501" s="325" t="s">
        <v>3861</v>
      </c>
      <c r="I501" s="325" t="s">
        <v>3862</v>
      </c>
      <c r="J501" s="327">
        <v>884420588689</v>
      </c>
      <c r="K501" s="327" t="s">
        <v>1520</v>
      </c>
      <c r="L501" s="328">
        <v>106.99</v>
      </c>
      <c r="M501" s="329">
        <v>106.99</v>
      </c>
      <c r="N501" s="328">
        <v>0</v>
      </c>
      <c r="O501" s="329">
        <v>0</v>
      </c>
      <c r="P501" s="330">
        <v>0</v>
      </c>
      <c r="Q501" s="318" t="s">
        <v>3857</v>
      </c>
      <c r="R501" s="331"/>
      <c r="S501" s="318"/>
      <c r="T501" s="325" t="str">
        <f t="shared" si="106"/>
        <v>CE285A</v>
      </c>
      <c r="U501" s="325" t="str">
        <f t="shared" si="106"/>
        <v>85A</v>
      </c>
      <c r="V501" s="325" t="str">
        <f t="shared" si="107"/>
        <v>GP</v>
      </c>
      <c r="W501" s="325" t="str">
        <f t="shared" si="108"/>
        <v>HP 85A originele zwarte LaserJet tonercartridge</v>
      </c>
      <c r="X501" s="325" t="str">
        <f t="shared" si="109"/>
        <v>HP LaserJet P1102/P1102w Printer; HP LJ M1132 / M1212nf / M1214nfh / M1217nfw MFP</v>
      </c>
      <c r="Y501" s="327">
        <f t="shared" si="110"/>
        <v>884420588689</v>
      </c>
      <c r="Z501" s="327" t="str">
        <f t="shared" si="110"/>
        <v/>
      </c>
      <c r="AA501" s="328">
        <f t="shared" si="111"/>
        <v>106.99</v>
      </c>
      <c r="AB501" s="329">
        <f t="shared" si="112"/>
        <v>106.99</v>
      </c>
      <c r="AC501" s="330">
        <f t="shared" si="113"/>
        <v>0</v>
      </c>
      <c r="AE501" s="267" t="s">
        <v>1248</v>
      </c>
      <c r="AF501" s="267" t="s">
        <v>1248</v>
      </c>
      <c r="AG501" s="332" t="s">
        <v>1566</v>
      </c>
      <c r="AH501" s="267" t="s">
        <v>1579</v>
      </c>
      <c r="AI501" s="267" t="s">
        <v>1248</v>
      </c>
      <c r="AJ501" s="258"/>
    </row>
    <row r="502" spans="1:37" ht="14.25" customHeight="1">
      <c r="A502" s="326">
        <f t="shared" si="105"/>
        <v>491</v>
      </c>
      <c r="B502" s="325" t="s">
        <v>3863</v>
      </c>
      <c r="C502" s="325" t="s">
        <v>3857</v>
      </c>
      <c r="D502" s="325" t="s">
        <v>3858</v>
      </c>
      <c r="E502" s="325" t="s">
        <v>3450</v>
      </c>
      <c r="F502" s="325" t="s">
        <v>3864</v>
      </c>
      <c r="G502" s="325" t="s">
        <v>3865</v>
      </c>
      <c r="H502" s="325" t="s">
        <v>3866</v>
      </c>
      <c r="I502" s="325" t="s">
        <v>3867</v>
      </c>
      <c r="J502" s="327">
        <v>886111730520</v>
      </c>
      <c r="K502" s="327" t="s">
        <v>1520</v>
      </c>
      <c r="L502" s="328">
        <v>192.49</v>
      </c>
      <c r="M502" s="329">
        <v>192.49</v>
      </c>
      <c r="N502" s="328">
        <v>0</v>
      </c>
      <c r="O502" s="329">
        <v>0</v>
      </c>
      <c r="P502" s="330">
        <v>0</v>
      </c>
      <c r="Q502" s="318" t="s">
        <v>3857</v>
      </c>
      <c r="R502" s="331"/>
      <c r="S502" s="318"/>
      <c r="T502" s="325" t="str">
        <f t="shared" si="106"/>
        <v>CE285AD</v>
      </c>
      <c r="U502" s="325" t="str">
        <f t="shared" si="106"/>
        <v>85A</v>
      </c>
      <c r="V502" s="325" t="str">
        <f t="shared" si="107"/>
        <v>GP</v>
      </c>
      <c r="W502" s="325" t="str">
        <f t="shared" si="108"/>
        <v>HP 85A originele zwarte LaserJet tonercartridge, 2-pack</v>
      </c>
      <c r="X502" s="325" t="str">
        <f t="shared" si="109"/>
        <v>HP LaserJet P1102/M1132/M1212/M1217 printers</v>
      </c>
      <c r="Y502" s="327">
        <f t="shared" si="110"/>
        <v>886111730520</v>
      </c>
      <c r="Z502" s="327" t="str">
        <f t="shared" si="110"/>
        <v/>
      </c>
      <c r="AA502" s="328">
        <f t="shared" si="111"/>
        <v>192.49</v>
      </c>
      <c r="AB502" s="329">
        <f t="shared" si="112"/>
        <v>192.49</v>
      </c>
      <c r="AC502" s="330">
        <f t="shared" si="113"/>
        <v>0</v>
      </c>
      <c r="AE502" s="267" t="s">
        <v>1248</v>
      </c>
      <c r="AF502" s="267" t="s">
        <v>1248</v>
      </c>
      <c r="AG502" s="332" t="s">
        <v>1566</v>
      </c>
      <c r="AH502" s="267" t="s">
        <v>1854</v>
      </c>
      <c r="AI502" s="267" t="s">
        <v>1248</v>
      </c>
      <c r="AJ502" s="258"/>
    </row>
    <row r="503" spans="1:37" ht="14.25" customHeight="1">
      <c r="A503" s="326">
        <f t="shared" si="105"/>
        <v>492</v>
      </c>
      <c r="B503" s="325" t="s">
        <v>3868</v>
      </c>
      <c r="C503" s="325" t="s">
        <v>3869</v>
      </c>
      <c r="D503" s="325" t="s">
        <v>3870</v>
      </c>
      <c r="E503" s="325" t="s">
        <v>3450</v>
      </c>
      <c r="F503" s="325" t="s">
        <v>3871</v>
      </c>
      <c r="G503" s="325" t="s">
        <v>3872</v>
      </c>
      <c r="H503" s="325" t="s">
        <v>3873</v>
      </c>
      <c r="I503" s="325" t="s">
        <v>3874</v>
      </c>
      <c r="J503" s="327">
        <v>192545654487</v>
      </c>
      <c r="K503" s="327" t="s">
        <v>1520</v>
      </c>
      <c r="L503" s="328">
        <v>68.489999999999995</v>
      </c>
      <c r="M503" s="329">
        <v>68.489999999999995</v>
      </c>
      <c r="N503" s="328">
        <v>0</v>
      </c>
      <c r="O503" s="329">
        <v>0</v>
      </c>
      <c r="P503" s="330">
        <v>0</v>
      </c>
      <c r="Q503" s="318" t="s">
        <v>3869</v>
      </c>
      <c r="R503" s="331"/>
      <c r="S503" s="318"/>
      <c r="T503" s="325" t="str">
        <f t="shared" si="106"/>
        <v>CF294A</v>
      </c>
      <c r="U503" s="325" t="str">
        <f t="shared" si="106"/>
        <v>94A</v>
      </c>
      <c r="V503" s="325" t="str">
        <f t="shared" si="107"/>
        <v>GP</v>
      </c>
      <c r="W503" s="325" t="str">
        <f t="shared" si="108"/>
        <v>HP 94A originele zwarte LaserJet tonercartridge</v>
      </c>
      <c r="X503" s="325" t="str">
        <f t="shared" si="109"/>
        <v>HP LaserJet Pro M118 / M148</v>
      </c>
      <c r="Y503" s="327">
        <f t="shared" si="110"/>
        <v>192545654487</v>
      </c>
      <c r="Z503" s="327" t="str">
        <f t="shared" si="110"/>
        <v/>
      </c>
      <c r="AA503" s="328">
        <f t="shared" si="111"/>
        <v>68.489999999999995</v>
      </c>
      <c r="AB503" s="329">
        <f t="shared" si="112"/>
        <v>68.489999999999995</v>
      </c>
      <c r="AC503" s="330">
        <f t="shared" si="113"/>
        <v>0</v>
      </c>
      <c r="AE503" s="267" t="s">
        <v>1248</v>
      </c>
      <c r="AF503" s="267" t="s">
        <v>1248</v>
      </c>
      <c r="AG503" s="332" t="s">
        <v>1566</v>
      </c>
      <c r="AH503" s="267" t="s">
        <v>3875</v>
      </c>
      <c r="AI503" s="267" t="s">
        <v>1248</v>
      </c>
      <c r="AJ503" s="258"/>
    </row>
    <row r="504" spans="1:37" ht="14.25" customHeight="1">
      <c r="A504" s="326">
        <f t="shared" si="105"/>
        <v>493</v>
      </c>
      <c r="B504" s="325" t="s">
        <v>3876</v>
      </c>
      <c r="C504" s="325" t="s">
        <v>3877</v>
      </c>
      <c r="D504" s="325" t="s">
        <v>3870</v>
      </c>
      <c r="E504" s="325" t="s">
        <v>3450</v>
      </c>
      <c r="F504" s="325" t="s">
        <v>3878</v>
      </c>
      <c r="G504" s="325" t="s">
        <v>3879</v>
      </c>
      <c r="H504" s="325" t="s">
        <v>3880</v>
      </c>
      <c r="I504" s="325" t="s">
        <v>3874</v>
      </c>
      <c r="J504" s="327">
        <v>192545654494</v>
      </c>
      <c r="K504" s="327" t="s">
        <v>1520</v>
      </c>
      <c r="L504" s="328">
        <v>123.49</v>
      </c>
      <c r="M504" s="329">
        <v>123.49</v>
      </c>
      <c r="N504" s="328">
        <v>0</v>
      </c>
      <c r="O504" s="329">
        <v>0</v>
      </c>
      <c r="P504" s="330">
        <v>0</v>
      </c>
      <c r="Q504" s="318" t="s">
        <v>3877</v>
      </c>
      <c r="R504" s="331"/>
      <c r="S504" s="318"/>
      <c r="T504" s="325" t="str">
        <f t="shared" si="106"/>
        <v>CF294X</v>
      </c>
      <c r="U504" s="325" t="str">
        <f t="shared" si="106"/>
        <v>94X</v>
      </c>
      <c r="V504" s="325" t="str">
        <f t="shared" si="107"/>
        <v>GP</v>
      </c>
      <c r="W504" s="325" t="str">
        <f t="shared" si="108"/>
        <v>HP 94X originele zwarte LaserJet tonercartridge</v>
      </c>
      <c r="X504" s="325" t="str">
        <f t="shared" si="109"/>
        <v>HP LaserJet Pro M118 / M148</v>
      </c>
      <c r="Y504" s="327">
        <f t="shared" si="110"/>
        <v>192545654494</v>
      </c>
      <c r="Z504" s="327" t="str">
        <f t="shared" si="110"/>
        <v/>
      </c>
      <c r="AA504" s="328">
        <f t="shared" si="111"/>
        <v>123.49</v>
      </c>
      <c r="AB504" s="329">
        <f t="shared" si="112"/>
        <v>123.49</v>
      </c>
      <c r="AC504" s="330">
        <f t="shared" si="113"/>
        <v>0</v>
      </c>
      <c r="AE504" s="267" t="s">
        <v>1248</v>
      </c>
      <c r="AF504" s="267" t="s">
        <v>1248</v>
      </c>
      <c r="AG504" s="332" t="s">
        <v>1566</v>
      </c>
      <c r="AH504" s="267" t="s">
        <v>3875</v>
      </c>
      <c r="AI504" s="267" t="s">
        <v>1248</v>
      </c>
      <c r="AJ504" s="258"/>
    </row>
    <row r="505" spans="1:37" s="317" customFormat="1" ht="14.25" customHeight="1">
      <c r="A505" s="314">
        <f t="shared" si="105"/>
        <v>494</v>
      </c>
      <c r="B505" s="325" t="s">
        <v>3881</v>
      </c>
      <c r="C505" s="325"/>
      <c r="D505" s="325" t="s">
        <v>3881</v>
      </c>
      <c r="E505" s="325" t="s">
        <v>3881</v>
      </c>
      <c r="F505" s="325"/>
      <c r="G505" s="325"/>
      <c r="H505" s="325"/>
      <c r="I505" s="325"/>
      <c r="J505" s="325"/>
      <c r="K505" s="325"/>
      <c r="L505" s="325"/>
      <c r="M505" s="325"/>
      <c r="N505" s="325"/>
      <c r="O505" s="325"/>
      <c r="P505" s="325"/>
      <c r="Q505" s="318"/>
      <c r="R505" s="331"/>
      <c r="S505" s="318"/>
      <c r="T505" s="325" t="s">
        <v>3881</v>
      </c>
      <c r="U505" s="325"/>
      <c r="V505" s="325"/>
      <c r="W505" s="325"/>
      <c r="X505" s="325"/>
      <c r="Y505" s="325"/>
      <c r="Z505" s="325"/>
      <c r="AA505" s="325"/>
      <c r="AB505" s="325"/>
      <c r="AC505" s="325"/>
      <c r="AE505" s="320"/>
      <c r="AF505" s="320"/>
      <c r="AG505" s="323" t="s">
        <v>1566</v>
      </c>
      <c r="AH505" s="320"/>
      <c r="AI505" s="320"/>
      <c r="AJ505" s="320" t="s">
        <v>1567</v>
      </c>
      <c r="AK505" s="324"/>
    </row>
    <row r="506" spans="1:37" s="317" customFormat="1" ht="14.25" customHeight="1">
      <c r="A506" s="314">
        <f t="shared" si="105"/>
        <v>495</v>
      </c>
      <c r="B506" s="325" t="s">
        <v>3882</v>
      </c>
      <c r="C506" s="325"/>
      <c r="D506" s="325" t="s">
        <v>3882</v>
      </c>
      <c r="E506" s="325" t="s">
        <v>3882</v>
      </c>
      <c r="F506" s="325"/>
      <c r="G506" s="325"/>
      <c r="H506" s="325"/>
      <c r="I506" s="325"/>
      <c r="J506" s="325"/>
      <c r="K506" s="325"/>
      <c r="L506" s="325"/>
      <c r="M506" s="325"/>
      <c r="N506" s="325"/>
      <c r="O506" s="325"/>
      <c r="P506" s="325"/>
      <c r="Q506" s="318" t="s">
        <v>1520</v>
      </c>
      <c r="R506" s="331"/>
      <c r="S506" s="318"/>
      <c r="T506" s="325" t="s">
        <v>3882</v>
      </c>
      <c r="U506" s="325"/>
      <c r="V506" s="325"/>
      <c r="W506" s="325"/>
      <c r="X506" s="325"/>
      <c r="Y506" s="325"/>
      <c r="Z506" s="325"/>
      <c r="AA506" s="325"/>
      <c r="AB506" s="325"/>
      <c r="AC506" s="325"/>
      <c r="AE506" s="320" t="s">
        <v>1520</v>
      </c>
      <c r="AF506" s="320" t="s">
        <v>1520</v>
      </c>
      <c r="AG506" s="323" t="s">
        <v>1566</v>
      </c>
      <c r="AH506" s="320" t="s">
        <v>1520</v>
      </c>
      <c r="AI506" s="320"/>
      <c r="AJ506" s="320" t="s">
        <v>1569</v>
      </c>
      <c r="AK506" s="324"/>
    </row>
    <row r="507" spans="1:37" ht="14.25" customHeight="1">
      <c r="A507" s="326">
        <f t="shared" si="105"/>
        <v>496</v>
      </c>
      <c r="B507" s="325" t="s">
        <v>3883</v>
      </c>
      <c r="C507" s="325" t="s">
        <v>3884</v>
      </c>
      <c r="D507" s="325" t="s">
        <v>3885</v>
      </c>
      <c r="E507" s="325" t="s">
        <v>3886</v>
      </c>
      <c r="F507" s="325" t="s">
        <v>3887</v>
      </c>
      <c r="G507" s="325" t="s">
        <v>3888</v>
      </c>
      <c r="H507" s="325" t="s">
        <v>3889</v>
      </c>
      <c r="I507" s="325" t="s">
        <v>3890</v>
      </c>
      <c r="J507" s="327">
        <v>191628476244</v>
      </c>
      <c r="K507" s="327" t="s">
        <v>1520</v>
      </c>
      <c r="L507" s="328">
        <v>114.49</v>
      </c>
      <c r="M507" s="329">
        <v>114.49</v>
      </c>
      <c r="N507" s="328">
        <v>0</v>
      </c>
      <c r="O507" s="329">
        <v>0</v>
      </c>
      <c r="P507" s="330">
        <v>0</v>
      </c>
      <c r="Q507" s="318" t="s">
        <v>3884</v>
      </c>
      <c r="R507" s="331"/>
      <c r="S507" s="318"/>
      <c r="T507" s="325" t="str">
        <f>B507</f>
        <v>SU665A</v>
      </c>
      <c r="U507" s="325" t="str">
        <f>C507</f>
        <v>ML-D3470A</v>
      </c>
      <c r="V507" s="325" t="str">
        <f>E507</f>
        <v>E5</v>
      </c>
      <c r="W507" s="325" t="str">
        <f>INDEX($B:$H,MATCH($T507,$B:$B,0),MATCH($U$9,$B$14:$H$14,0))</f>
        <v>Samsung ML-D3470A zwarte tonercartridge</v>
      </c>
      <c r="X507" s="325" t="str">
        <f>VLOOKUP($T507,$B:$I,8,0)</f>
        <v>ML-3470D</v>
      </c>
      <c r="Y507" s="327">
        <f>J507</f>
        <v>191628476244</v>
      </c>
      <c r="Z507" s="327" t="str">
        <f>K507</f>
        <v/>
      </c>
      <c r="AA507" s="328">
        <f>INDEX($B:$P,MATCH($T507,$B:$B,0),MATCH($U$10,$B$11:$P$11,0))</f>
        <v>114.49</v>
      </c>
      <c r="AB507" s="329">
        <f>INDEX($B:$P,MATCH($T507,$B:$B,0),MATCH($U$10&amp;2,$B$11:$P$11,0))</f>
        <v>114.49</v>
      </c>
      <c r="AC507" s="330">
        <f>IFERROR(IF($AA507=0,"n/a",$AA507/$AB507-1),"0.0%")</f>
        <v>0</v>
      </c>
      <c r="AE507" s="267" t="s">
        <v>1248</v>
      </c>
      <c r="AF507" s="267" t="s">
        <v>1248</v>
      </c>
      <c r="AG507" s="332" t="s">
        <v>1566</v>
      </c>
      <c r="AH507" s="267" t="s">
        <v>3891</v>
      </c>
      <c r="AI507" s="267" t="s">
        <v>1248</v>
      </c>
      <c r="AJ507" s="266"/>
    </row>
    <row r="508" spans="1:37" s="317" customFormat="1" ht="14.25" customHeight="1">
      <c r="A508" s="314">
        <f t="shared" si="105"/>
        <v>497</v>
      </c>
      <c r="B508" s="325" t="s">
        <v>3892</v>
      </c>
      <c r="C508" s="325"/>
      <c r="D508" s="325" t="s">
        <v>3892</v>
      </c>
      <c r="E508" s="325" t="s">
        <v>3892</v>
      </c>
      <c r="F508" s="325"/>
      <c r="G508" s="325"/>
      <c r="H508" s="325"/>
      <c r="I508" s="325"/>
      <c r="J508" s="325"/>
      <c r="K508" s="325"/>
      <c r="L508" s="325"/>
      <c r="M508" s="325"/>
      <c r="N508" s="325"/>
      <c r="O508" s="325"/>
      <c r="P508" s="325"/>
      <c r="Q508" s="318" t="s">
        <v>1520</v>
      </c>
      <c r="R508" s="331"/>
      <c r="S508" s="318"/>
      <c r="T508" s="325" t="s">
        <v>3882</v>
      </c>
      <c r="U508" s="325"/>
      <c r="V508" s="325"/>
      <c r="W508" s="325"/>
      <c r="X508" s="325"/>
      <c r="Y508" s="325"/>
      <c r="Z508" s="325"/>
      <c r="AA508" s="325"/>
      <c r="AB508" s="325"/>
      <c r="AC508" s="325"/>
      <c r="AE508" s="320" t="s">
        <v>1520</v>
      </c>
      <c r="AF508" s="320" t="s">
        <v>1520</v>
      </c>
      <c r="AG508" s="323" t="s">
        <v>1566</v>
      </c>
      <c r="AH508" s="320" t="s">
        <v>1520</v>
      </c>
      <c r="AI508" s="320"/>
      <c r="AJ508" s="320" t="s">
        <v>1569</v>
      </c>
      <c r="AK508" s="324"/>
    </row>
    <row r="509" spans="1:37" ht="14.25" customHeight="1">
      <c r="A509" s="326">
        <f t="shared" si="105"/>
        <v>498</v>
      </c>
      <c r="B509" s="325" t="s">
        <v>3893</v>
      </c>
      <c r="C509" s="325" t="s">
        <v>3894</v>
      </c>
      <c r="D509" s="325" t="s">
        <v>3895</v>
      </c>
      <c r="E509" s="325" t="s">
        <v>3896</v>
      </c>
      <c r="F509" s="325" t="s">
        <v>3897</v>
      </c>
      <c r="G509" s="325" t="s">
        <v>3898</v>
      </c>
      <c r="H509" s="325" t="s">
        <v>3899</v>
      </c>
      <c r="I509" s="325" t="s">
        <v>3900</v>
      </c>
      <c r="J509" s="327">
        <v>191628446155</v>
      </c>
      <c r="K509" s="327" t="s">
        <v>1520</v>
      </c>
      <c r="L509" s="328">
        <v>75.489999999999995</v>
      </c>
      <c r="M509" s="329">
        <v>75.489999999999995</v>
      </c>
      <c r="N509" s="328">
        <v>0</v>
      </c>
      <c r="O509" s="329">
        <v>0</v>
      </c>
      <c r="P509" s="330">
        <v>0</v>
      </c>
      <c r="Q509" s="318" t="s">
        <v>3894</v>
      </c>
      <c r="R509" s="331"/>
      <c r="S509" s="318"/>
      <c r="T509" s="325" t="str">
        <f t="shared" ref="T509:U540" si="114">B509</f>
        <v>ST966A</v>
      </c>
      <c r="U509" s="325" t="str">
        <f t="shared" si="114"/>
        <v>CLT-404S</v>
      </c>
      <c r="V509" s="325" t="str">
        <f t="shared" ref="V509:V563" si="115">E509</f>
        <v>G0</v>
      </c>
      <c r="W509" s="325" t="str">
        <f t="shared" ref="W509:W563" si="116">INDEX($B:$H,MATCH($T509,$B:$B,0),MATCH($U$9,$B$14:$H$14,0))</f>
        <v>Samsung CLT-C404S cyaan tonercartridge</v>
      </c>
      <c r="X509" s="325" t="str">
        <f t="shared" ref="X509:X563" si="117">VLOOKUP($T509,$B:$I,8,0)</f>
        <v>SL-C480/SEE</v>
      </c>
      <c r="Y509" s="327">
        <f t="shared" ref="Y509:Z540" si="118">J509</f>
        <v>191628446155</v>
      </c>
      <c r="Z509" s="327" t="str">
        <f t="shared" si="118"/>
        <v/>
      </c>
      <c r="AA509" s="328">
        <f t="shared" ref="AA509:AA563" si="119">INDEX($B:$P,MATCH($T509,$B:$B,0),MATCH($U$10,$B$11:$P$11,0))</f>
        <v>75.489999999999995</v>
      </c>
      <c r="AB509" s="329">
        <f t="shared" ref="AB509:AB563" si="120">INDEX($B:$P,MATCH($T509,$B:$B,0),MATCH($U$10&amp;2,$B$11:$P$11,0))</f>
        <v>75.489999999999995</v>
      </c>
      <c r="AC509" s="330">
        <f t="shared" ref="AC509:AC563" si="121">IFERROR(IF($AA509=0,"n/a",$AA509/$AB509-1),"0.0%")</f>
        <v>0</v>
      </c>
      <c r="AE509" s="267" t="s">
        <v>1248</v>
      </c>
      <c r="AF509" s="267" t="s">
        <v>1248</v>
      </c>
      <c r="AG509" s="332" t="s">
        <v>1566</v>
      </c>
      <c r="AH509" s="267" t="s">
        <v>3901</v>
      </c>
      <c r="AI509" s="267" t="s">
        <v>1248</v>
      </c>
    </row>
    <row r="510" spans="1:37" ht="14.25" customHeight="1">
      <c r="A510" s="326">
        <f t="shared" si="105"/>
        <v>499</v>
      </c>
      <c r="B510" s="325" t="s">
        <v>3902</v>
      </c>
      <c r="C510" s="325" t="s">
        <v>3903</v>
      </c>
      <c r="D510" s="325" t="s">
        <v>3904</v>
      </c>
      <c r="E510" s="325" t="s">
        <v>3896</v>
      </c>
      <c r="F510" s="325" t="s">
        <v>3905</v>
      </c>
      <c r="G510" s="325" t="s">
        <v>3906</v>
      </c>
      <c r="H510" s="325" t="s">
        <v>3907</v>
      </c>
      <c r="I510" s="325" t="s">
        <v>3908</v>
      </c>
      <c r="J510" s="327">
        <v>191628445493</v>
      </c>
      <c r="K510" s="327" t="s">
        <v>1520</v>
      </c>
      <c r="L510" s="328">
        <v>75.489999999999995</v>
      </c>
      <c r="M510" s="329">
        <v>75.489999999999995</v>
      </c>
      <c r="N510" s="328">
        <v>0</v>
      </c>
      <c r="O510" s="329">
        <v>0</v>
      </c>
      <c r="P510" s="330">
        <v>0</v>
      </c>
      <c r="Q510" s="318" t="s">
        <v>3903</v>
      </c>
      <c r="R510" s="331"/>
      <c r="S510" s="318"/>
      <c r="T510" s="325" t="str">
        <f t="shared" si="114"/>
        <v>ST984A</v>
      </c>
      <c r="U510" s="325" t="str">
        <f t="shared" si="114"/>
        <v>CLT-406S</v>
      </c>
      <c r="V510" s="325" t="str">
        <f t="shared" si="115"/>
        <v>G0</v>
      </c>
      <c r="W510" s="325" t="str">
        <f t="shared" si="116"/>
        <v>Samsung CLT-C406S cyaan tonercartridge</v>
      </c>
      <c r="X510" s="325" t="str">
        <f t="shared" si="117"/>
        <v>CLX-3300/SEE</v>
      </c>
      <c r="Y510" s="327">
        <f t="shared" si="118"/>
        <v>191628445493</v>
      </c>
      <c r="Z510" s="327" t="str">
        <f t="shared" si="118"/>
        <v/>
      </c>
      <c r="AA510" s="328">
        <f t="shared" si="119"/>
        <v>75.489999999999995</v>
      </c>
      <c r="AB510" s="329">
        <f t="shared" si="120"/>
        <v>75.489999999999995</v>
      </c>
      <c r="AC510" s="330">
        <f t="shared" si="121"/>
        <v>0</v>
      </c>
      <c r="AE510" s="267" t="s">
        <v>1248</v>
      </c>
      <c r="AF510" s="267" t="s">
        <v>1248</v>
      </c>
      <c r="AG510" s="332" t="s">
        <v>1566</v>
      </c>
      <c r="AH510" s="267" t="s">
        <v>3901</v>
      </c>
      <c r="AI510" s="267" t="s">
        <v>1248</v>
      </c>
    </row>
    <row r="511" spans="1:37" ht="14.25" customHeight="1">
      <c r="A511" s="326">
        <f t="shared" si="105"/>
        <v>500</v>
      </c>
      <c r="B511" s="325" t="s">
        <v>3909</v>
      </c>
      <c r="C511" s="325" t="s">
        <v>3910</v>
      </c>
      <c r="D511" s="325" t="s">
        <v>3911</v>
      </c>
      <c r="E511" s="325" t="s">
        <v>3896</v>
      </c>
      <c r="F511" s="325" t="s">
        <v>3912</v>
      </c>
      <c r="G511" s="325" t="s">
        <v>3913</v>
      </c>
      <c r="H511" s="325" t="s">
        <v>3914</v>
      </c>
      <c r="I511" s="325" t="s">
        <v>3915</v>
      </c>
      <c r="J511" s="327">
        <v>191628448852</v>
      </c>
      <c r="K511" s="327" t="s">
        <v>1520</v>
      </c>
      <c r="L511" s="328">
        <v>76.489999999999995</v>
      </c>
      <c r="M511" s="329">
        <v>76.489999999999995</v>
      </c>
      <c r="N511" s="328">
        <v>0</v>
      </c>
      <c r="O511" s="329">
        <v>0</v>
      </c>
      <c r="P511" s="330">
        <v>0</v>
      </c>
      <c r="Q511" s="318" t="s">
        <v>3910</v>
      </c>
      <c r="R511" s="331"/>
      <c r="S511" s="318"/>
      <c r="T511" s="325" t="str">
        <f t="shared" si="114"/>
        <v>ST994A</v>
      </c>
      <c r="U511" s="325" t="str">
        <f t="shared" si="114"/>
        <v>CLT-4072S</v>
      </c>
      <c r="V511" s="325" t="str">
        <f t="shared" si="115"/>
        <v>G0</v>
      </c>
      <c r="W511" s="325" t="str">
        <f t="shared" si="116"/>
        <v>Samsung CLT-C4072S cyaan tonercartridge</v>
      </c>
      <c r="X511" s="325" t="str">
        <f t="shared" si="117"/>
        <v>CLX-3185/XEC</v>
      </c>
      <c r="Y511" s="327">
        <f t="shared" si="118"/>
        <v>191628448852</v>
      </c>
      <c r="Z511" s="327" t="str">
        <f t="shared" si="118"/>
        <v/>
      </c>
      <c r="AA511" s="328">
        <f t="shared" si="119"/>
        <v>76.489999999999995</v>
      </c>
      <c r="AB511" s="329">
        <f t="shared" si="120"/>
        <v>76.489999999999995</v>
      </c>
      <c r="AC511" s="330">
        <f t="shared" si="121"/>
        <v>0</v>
      </c>
      <c r="AE511" s="267" t="s">
        <v>1248</v>
      </c>
      <c r="AF511" s="267" t="s">
        <v>1248</v>
      </c>
      <c r="AG511" s="332" t="s">
        <v>1566</v>
      </c>
      <c r="AH511" s="267" t="s">
        <v>3916</v>
      </c>
      <c r="AI511" s="267" t="s">
        <v>1248</v>
      </c>
    </row>
    <row r="512" spans="1:37" ht="14.25" customHeight="1">
      <c r="A512" s="326">
        <f t="shared" si="105"/>
        <v>501</v>
      </c>
      <c r="B512" s="325" t="s">
        <v>3917</v>
      </c>
      <c r="C512" s="325" t="s">
        <v>3918</v>
      </c>
      <c r="D512" s="325" t="s">
        <v>3919</v>
      </c>
      <c r="E512" s="325" t="s">
        <v>3896</v>
      </c>
      <c r="F512" s="325" t="s">
        <v>3920</v>
      </c>
      <c r="G512" s="325" t="s">
        <v>3921</v>
      </c>
      <c r="H512" s="325" t="s">
        <v>3922</v>
      </c>
      <c r="I512" s="325" t="s">
        <v>3923</v>
      </c>
      <c r="J512" s="327">
        <v>191628448951</v>
      </c>
      <c r="K512" s="327" t="s">
        <v>1520</v>
      </c>
      <c r="L512" s="328">
        <v>76.489999999999995</v>
      </c>
      <c r="M512" s="329">
        <v>76.489999999999995</v>
      </c>
      <c r="N512" s="328">
        <v>0</v>
      </c>
      <c r="O512" s="329">
        <v>0</v>
      </c>
      <c r="P512" s="330">
        <v>0</v>
      </c>
      <c r="Q512" s="318" t="s">
        <v>3918</v>
      </c>
      <c r="R512" s="331"/>
      <c r="S512" s="318"/>
      <c r="T512" s="325" t="str">
        <f t="shared" si="114"/>
        <v>SU005A</v>
      </c>
      <c r="U512" s="325" t="str">
        <f t="shared" si="114"/>
        <v>CLT-4092S</v>
      </c>
      <c r="V512" s="325" t="str">
        <f t="shared" si="115"/>
        <v>G0</v>
      </c>
      <c r="W512" s="325" t="str">
        <f t="shared" si="116"/>
        <v>Samsung CLT-C4092S cyaan tonercartridge</v>
      </c>
      <c r="X512" s="325" t="str">
        <f t="shared" si="117"/>
        <v>CLX-3175FN/XEU</v>
      </c>
      <c r="Y512" s="327">
        <f t="shared" si="118"/>
        <v>191628448951</v>
      </c>
      <c r="Z512" s="327" t="str">
        <f t="shared" si="118"/>
        <v/>
      </c>
      <c r="AA512" s="328">
        <f t="shared" si="119"/>
        <v>76.489999999999995</v>
      </c>
      <c r="AB512" s="329">
        <f t="shared" si="120"/>
        <v>76.489999999999995</v>
      </c>
      <c r="AC512" s="330">
        <f t="shared" si="121"/>
        <v>0</v>
      </c>
      <c r="AE512" s="267" t="s">
        <v>1248</v>
      </c>
      <c r="AF512" s="267" t="s">
        <v>1248</v>
      </c>
      <c r="AG512" s="332" t="s">
        <v>1566</v>
      </c>
      <c r="AH512" s="267" t="s">
        <v>3916</v>
      </c>
      <c r="AI512" s="267" t="s">
        <v>1248</v>
      </c>
    </row>
    <row r="513" spans="1:37" ht="14.25" customHeight="1">
      <c r="A513" s="326">
        <f t="shared" si="105"/>
        <v>502</v>
      </c>
      <c r="B513" s="325" t="s">
        <v>3924</v>
      </c>
      <c r="C513" s="325" t="s">
        <v>3925</v>
      </c>
      <c r="D513" s="325" t="s">
        <v>1608</v>
      </c>
      <c r="E513" s="325" t="s">
        <v>3896</v>
      </c>
      <c r="F513" s="325" t="s">
        <v>3926</v>
      </c>
      <c r="G513" s="325" t="s">
        <v>3927</v>
      </c>
      <c r="H513" s="325" t="s">
        <v>3928</v>
      </c>
      <c r="I513" s="325" t="s">
        <v>3929</v>
      </c>
      <c r="J513" s="327">
        <v>191628444625</v>
      </c>
      <c r="K513" s="327" t="s">
        <v>1520</v>
      </c>
      <c r="L513" s="328">
        <v>114.49</v>
      </c>
      <c r="M513" s="329">
        <v>114.49</v>
      </c>
      <c r="N513" s="328">
        <v>0</v>
      </c>
      <c r="O513" s="329">
        <v>0</v>
      </c>
      <c r="P513" s="330">
        <v>0</v>
      </c>
      <c r="Q513" s="318" t="s">
        <v>3925</v>
      </c>
      <c r="R513" s="331"/>
      <c r="S513" s="318"/>
      <c r="T513" s="325" t="str">
        <f t="shared" si="114"/>
        <v>SU025A</v>
      </c>
      <c r="U513" s="325" t="str">
        <f t="shared" si="114"/>
        <v>CLT-504S</v>
      </c>
      <c r="V513" s="325" t="str">
        <f t="shared" si="115"/>
        <v>G0</v>
      </c>
      <c r="W513" s="325" t="str">
        <f t="shared" si="116"/>
        <v>Samsung CLT-C504S cyaan tonercartridge</v>
      </c>
      <c r="X513" s="325" t="str">
        <f t="shared" si="117"/>
        <v>CLX-4195FN/SEE</v>
      </c>
      <c r="Y513" s="327">
        <f t="shared" si="118"/>
        <v>191628444625</v>
      </c>
      <c r="Z513" s="327" t="str">
        <f t="shared" si="118"/>
        <v/>
      </c>
      <c r="AA513" s="328">
        <f t="shared" si="119"/>
        <v>114.49</v>
      </c>
      <c r="AB513" s="329">
        <f t="shared" si="120"/>
        <v>114.49</v>
      </c>
      <c r="AC513" s="330">
        <f t="shared" si="121"/>
        <v>0</v>
      </c>
      <c r="AE513" s="267" t="s">
        <v>1248</v>
      </c>
      <c r="AF513" s="267" t="s">
        <v>1248</v>
      </c>
      <c r="AG513" s="332" t="s">
        <v>1566</v>
      </c>
      <c r="AH513" s="267" t="s">
        <v>3901</v>
      </c>
      <c r="AI513" s="267" t="s">
        <v>1248</v>
      </c>
    </row>
    <row r="514" spans="1:37" ht="14.25" customHeight="1">
      <c r="A514" s="326">
        <f t="shared" si="105"/>
        <v>503</v>
      </c>
      <c r="B514" s="325" t="s">
        <v>3930</v>
      </c>
      <c r="C514" s="325" t="s">
        <v>3894</v>
      </c>
      <c r="D514" s="325" t="s">
        <v>3895</v>
      </c>
      <c r="E514" s="325" t="s">
        <v>3896</v>
      </c>
      <c r="F514" s="325" t="s">
        <v>3931</v>
      </c>
      <c r="G514" s="325" t="s">
        <v>3932</v>
      </c>
      <c r="H514" s="325" t="s">
        <v>3933</v>
      </c>
      <c r="I514" s="325" t="s">
        <v>3900</v>
      </c>
      <c r="J514" s="327">
        <v>191628446407</v>
      </c>
      <c r="K514" s="327" t="s">
        <v>1520</v>
      </c>
      <c r="L514" s="328">
        <v>75.489999999999995</v>
      </c>
      <c r="M514" s="329">
        <v>75.489999999999995</v>
      </c>
      <c r="N514" s="328">
        <v>0</v>
      </c>
      <c r="O514" s="329">
        <v>0</v>
      </c>
      <c r="P514" s="330">
        <v>0</v>
      </c>
      <c r="Q514" s="318" t="s">
        <v>3894</v>
      </c>
      <c r="R514" s="331"/>
      <c r="S514" s="318"/>
      <c r="T514" s="325" t="str">
        <f t="shared" si="114"/>
        <v>SU100A</v>
      </c>
      <c r="U514" s="325" t="str">
        <f t="shared" si="114"/>
        <v>CLT-404S</v>
      </c>
      <c r="V514" s="325" t="str">
        <f t="shared" si="115"/>
        <v>G0</v>
      </c>
      <c r="W514" s="325" t="str">
        <f t="shared" si="116"/>
        <v>Samsung CLT-K404S zwarte tonercartridge</v>
      </c>
      <c r="X514" s="325" t="str">
        <f t="shared" si="117"/>
        <v>SL-C480/SEE</v>
      </c>
      <c r="Y514" s="327">
        <f t="shared" si="118"/>
        <v>191628446407</v>
      </c>
      <c r="Z514" s="327" t="str">
        <f t="shared" si="118"/>
        <v/>
      </c>
      <c r="AA514" s="328">
        <f t="shared" si="119"/>
        <v>75.489999999999995</v>
      </c>
      <c r="AB514" s="329">
        <f t="shared" si="120"/>
        <v>75.489999999999995</v>
      </c>
      <c r="AC514" s="330">
        <f t="shared" si="121"/>
        <v>0</v>
      </c>
      <c r="AE514" s="267" t="s">
        <v>1248</v>
      </c>
      <c r="AF514" s="267" t="s">
        <v>1248</v>
      </c>
      <c r="AG514" s="332" t="s">
        <v>1566</v>
      </c>
      <c r="AH514" s="267" t="s">
        <v>3901</v>
      </c>
      <c r="AI514" s="267" t="s">
        <v>1248</v>
      </c>
    </row>
    <row r="515" spans="1:37" ht="14.25" customHeight="1">
      <c r="A515" s="326">
        <f t="shared" si="105"/>
        <v>504</v>
      </c>
      <c r="B515" s="325" t="s">
        <v>3934</v>
      </c>
      <c r="C515" s="325" t="s">
        <v>3903</v>
      </c>
      <c r="D515" s="325" t="s">
        <v>3904</v>
      </c>
      <c r="E515" s="325" t="s">
        <v>3896</v>
      </c>
      <c r="F515" s="325" t="s">
        <v>3935</v>
      </c>
      <c r="G515" s="325" t="s">
        <v>3936</v>
      </c>
      <c r="H515" s="325" t="s">
        <v>3937</v>
      </c>
      <c r="I515" s="325" t="s">
        <v>3908</v>
      </c>
      <c r="J515" s="327">
        <v>191628445608</v>
      </c>
      <c r="K515" s="327" t="s">
        <v>1520</v>
      </c>
      <c r="L515" s="328">
        <v>75.489999999999995</v>
      </c>
      <c r="M515" s="329">
        <v>75.489999999999995</v>
      </c>
      <c r="N515" s="328">
        <v>0</v>
      </c>
      <c r="O515" s="329">
        <v>0</v>
      </c>
      <c r="P515" s="330">
        <v>0</v>
      </c>
      <c r="Q515" s="318" t="s">
        <v>3903</v>
      </c>
      <c r="R515" s="331"/>
      <c r="S515" s="318"/>
      <c r="T515" s="325" t="str">
        <f t="shared" si="114"/>
        <v>SU118A</v>
      </c>
      <c r="U515" s="325" t="str">
        <f t="shared" si="114"/>
        <v>CLT-406S</v>
      </c>
      <c r="V515" s="325" t="str">
        <f t="shared" si="115"/>
        <v>G0</v>
      </c>
      <c r="W515" s="325" t="str">
        <f t="shared" si="116"/>
        <v>Samsung CLT-K406S zwarte tonercartridge</v>
      </c>
      <c r="X515" s="325" t="str">
        <f t="shared" si="117"/>
        <v>CLX-3300/SEE</v>
      </c>
      <c r="Y515" s="327">
        <f t="shared" si="118"/>
        <v>191628445608</v>
      </c>
      <c r="Z515" s="327" t="str">
        <f t="shared" si="118"/>
        <v/>
      </c>
      <c r="AA515" s="328">
        <f t="shared" si="119"/>
        <v>75.489999999999995</v>
      </c>
      <c r="AB515" s="329">
        <f t="shared" si="120"/>
        <v>75.489999999999995</v>
      </c>
      <c r="AC515" s="330">
        <f t="shared" si="121"/>
        <v>0</v>
      </c>
      <c r="AE515" s="267" t="s">
        <v>1248</v>
      </c>
      <c r="AF515" s="267" t="s">
        <v>1248</v>
      </c>
      <c r="AG515" s="332" t="s">
        <v>1566</v>
      </c>
      <c r="AH515" s="267" t="s">
        <v>3901</v>
      </c>
      <c r="AI515" s="267" t="s">
        <v>1248</v>
      </c>
      <c r="AJ515" s="266"/>
      <c r="AK515" s="266"/>
    </row>
    <row r="516" spans="1:37" ht="14.25" customHeight="1">
      <c r="A516" s="326">
        <f t="shared" si="105"/>
        <v>505</v>
      </c>
      <c r="B516" s="325" t="s">
        <v>3938</v>
      </c>
      <c r="C516" s="325" t="s">
        <v>3910</v>
      </c>
      <c r="D516" s="325" t="s">
        <v>3911</v>
      </c>
      <c r="E516" s="325" t="s">
        <v>3896</v>
      </c>
      <c r="F516" s="325" t="s">
        <v>3939</v>
      </c>
      <c r="G516" s="325" t="s">
        <v>3940</v>
      </c>
      <c r="H516" s="325" t="s">
        <v>3941</v>
      </c>
      <c r="I516" s="325" t="s">
        <v>3915</v>
      </c>
      <c r="J516" s="327">
        <v>191628452354</v>
      </c>
      <c r="K516" s="327" t="s">
        <v>1520</v>
      </c>
      <c r="L516" s="328">
        <v>76.489999999999995</v>
      </c>
      <c r="M516" s="329">
        <v>76.489999999999995</v>
      </c>
      <c r="N516" s="328">
        <v>0</v>
      </c>
      <c r="O516" s="329">
        <v>0</v>
      </c>
      <c r="P516" s="330">
        <v>0</v>
      </c>
      <c r="Q516" s="318" t="s">
        <v>3910</v>
      </c>
      <c r="R516" s="331"/>
      <c r="S516" s="318"/>
      <c r="T516" s="325" t="str">
        <f t="shared" si="114"/>
        <v>SU128A</v>
      </c>
      <c r="U516" s="325" t="str">
        <f t="shared" si="114"/>
        <v>CLT-4072S</v>
      </c>
      <c r="V516" s="325" t="str">
        <f t="shared" si="115"/>
        <v>G0</v>
      </c>
      <c r="W516" s="325" t="str">
        <f t="shared" si="116"/>
        <v>Samsung CLT-K4072S zwarte tonercartridge</v>
      </c>
      <c r="X516" s="325" t="str">
        <f t="shared" si="117"/>
        <v>CLX-3185/XEC</v>
      </c>
      <c r="Y516" s="327">
        <f t="shared" si="118"/>
        <v>191628452354</v>
      </c>
      <c r="Z516" s="327" t="str">
        <f t="shared" si="118"/>
        <v/>
      </c>
      <c r="AA516" s="328">
        <f t="shared" si="119"/>
        <v>76.489999999999995</v>
      </c>
      <c r="AB516" s="329">
        <f t="shared" si="120"/>
        <v>76.489999999999995</v>
      </c>
      <c r="AC516" s="330">
        <f t="shared" si="121"/>
        <v>0</v>
      </c>
      <c r="AE516" s="267" t="s">
        <v>1248</v>
      </c>
      <c r="AF516" s="267" t="s">
        <v>1248</v>
      </c>
      <c r="AG516" s="332" t="s">
        <v>1566</v>
      </c>
      <c r="AH516" s="267" t="s">
        <v>3916</v>
      </c>
      <c r="AI516" s="267" t="s">
        <v>1248</v>
      </c>
      <c r="AJ516" s="266"/>
      <c r="AK516" s="266"/>
    </row>
    <row r="517" spans="1:37" ht="14.25" customHeight="1">
      <c r="A517" s="326">
        <f t="shared" si="105"/>
        <v>506</v>
      </c>
      <c r="B517" s="325" t="s">
        <v>3942</v>
      </c>
      <c r="C517" s="325" t="s">
        <v>3918</v>
      </c>
      <c r="D517" s="325" t="s">
        <v>3919</v>
      </c>
      <c r="E517" s="325" t="s">
        <v>3896</v>
      </c>
      <c r="F517" s="325" t="s">
        <v>3943</v>
      </c>
      <c r="G517" s="325" t="s">
        <v>3944</v>
      </c>
      <c r="H517" s="325" t="s">
        <v>3945</v>
      </c>
      <c r="I517" s="325" t="s">
        <v>3923</v>
      </c>
      <c r="J517" s="327">
        <v>191628452453</v>
      </c>
      <c r="K517" s="327" t="s">
        <v>1520</v>
      </c>
      <c r="L517" s="328">
        <v>76.489999999999995</v>
      </c>
      <c r="M517" s="329">
        <v>76.489999999999995</v>
      </c>
      <c r="N517" s="328">
        <v>0</v>
      </c>
      <c r="O517" s="329">
        <v>0</v>
      </c>
      <c r="P517" s="330">
        <v>0</v>
      </c>
      <c r="Q517" s="318" t="s">
        <v>3918</v>
      </c>
      <c r="R517" s="331"/>
      <c r="S517" s="318"/>
      <c r="T517" s="325" t="str">
        <f t="shared" si="114"/>
        <v>SU138A</v>
      </c>
      <c r="U517" s="325" t="str">
        <f t="shared" si="114"/>
        <v>CLT-4092S</v>
      </c>
      <c r="V517" s="325" t="str">
        <f t="shared" si="115"/>
        <v>G0</v>
      </c>
      <c r="W517" s="325" t="str">
        <f t="shared" si="116"/>
        <v>Samsung CLT-K4092S zwarte tonercartridge</v>
      </c>
      <c r="X517" s="325" t="str">
        <f t="shared" si="117"/>
        <v>CLX-3175FN/XEU</v>
      </c>
      <c r="Y517" s="327">
        <f t="shared" si="118"/>
        <v>191628452453</v>
      </c>
      <c r="Z517" s="327" t="str">
        <f t="shared" si="118"/>
        <v/>
      </c>
      <c r="AA517" s="328">
        <f t="shared" si="119"/>
        <v>76.489999999999995</v>
      </c>
      <c r="AB517" s="329">
        <f t="shared" si="120"/>
        <v>76.489999999999995</v>
      </c>
      <c r="AC517" s="330">
        <f t="shared" si="121"/>
        <v>0</v>
      </c>
      <c r="AE517" s="267" t="s">
        <v>1248</v>
      </c>
      <c r="AF517" s="267" t="s">
        <v>1248</v>
      </c>
      <c r="AG517" s="332" t="s">
        <v>1566</v>
      </c>
      <c r="AH517" s="267" t="s">
        <v>3916</v>
      </c>
      <c r="AI517" s="267" t="s">
        <v>1248</v>
      </c>
      <c r="AJ517" s="266"/>
      <c r="AK517" s="266"/>
    </row>
    <row r="518" spans="1:37" ht="14.25" customHeight="1">
      <c r="A518" s="326">
        <f t="shared" si="105"/>
        <v>507</v>
      </c>
      <c r="B518" s="325" t="s">
        <v>3946</v>
      </c>
      <c r="C518" s="325" t="s">
        <v>3925</v>
      </c>
      <c r="D518" s="325" t="s">
        <v>1608</v>
      </c>
      <c r="E518" s="325" t="s">
        <v>3896</v>
      </c>
      <c r="F518" s="325" t="s">
        <v>3947</v>
      </c>
      <c r="G518" s="325" t="s">
        <v>3948</v>
      </c>
      <c r="H518" s="325" t="s">
        <v>3949</v>
      </c>
      <c r="I518" s="325" t="s">
        <v>3929</v>
      </c>
      <c r="J518" s="327">
        <v>191628444724</v>
      </c>
      <c r="K518" s="327" t="s">
        <v>1520</v>
      </c>
      <c r="L518" s="328">
        <v>104.49</v>
      </c>
      <c r="M518" s="329">
        <v>104.49</v>
      </c>
      <c r="N518" s="328">
        <v>0</v>
      </c>
      <c r="O518" s="329">
        <v>0</v>
      </c>
      <c r="P518" s="330">
        <v>0</v>
      </c>
      <c r="Q518" s="318" t="s">
        <v>3925</v>
      </c>
      <c r="R518" s="331"/>
      <c r="S518" s="318"/>
      <c r="T518" s="325" t="str">
        <f t="shared" si="114"/>
        <v>SU158A</v>
      </c>
      <c r="U518" s="325" t="str">
        <f t="shared" si="114"/>
        <v>CLT-504S</v>
      </c>
      <c r="V518" s="325" t="str">
        <f t="shared" si="115"/>
        <v>G0</v>
      </c>
      <c r="W518" s="325" t="str">
        <f t="shared" si="116"/>
        <v>Samsung CLT-K504S zwarte tonercartridge</v>
      </c>
      <c r="X518" s="325" t="str">
        <f t="shared" si="117"/>
        <v>CLX-4195FN/SEE</v>
      </c>
      <c r="Y518" s="327">
        <f t="shared" si="118"/>
        <v>191628444724</v>
      </c>
      <c r="Z518" s="327" t="str">
        <f t="shared" si="118"/>
        <v/>
      </c>
      <c r="AA518" s="328">
        <f t="shared" si="119"/>
        <v>104.49</v>
      </c>
      <c r="AB518" s="329">
        <f t="shared" si="120"/>
        <v>104.49</v>
      </c>
      <c r="AC518" s="330">
        <f t="shared" si="121"/>
        <v>0</v>
      </c>
      <c r="AE518" s="267" t="s">
        <v>1248</v>
      </c>
      <c r="AF518" s="267" t="s">
        <v>1248</v>
      </c>
      <c r="AG518" s="332" t="s">
        <v>1566</v>
      </c>
      <c r="AH518" s="267" t="s">
        <v>3901</v>
      </c>
      <c r="AI518" s="267" t="s">
        <v>1248</v>
      </c>
      <c r="AJ518" s="266"/>
      <c r="AK518" s="266"/>
    </row>
    <row r="519" spans="1:37" ht="14.25" customHeight="1">
      <c r="A519" s="326">
        <f t="shared" si="105"/>
        <v>508</v>
      </c>
      <c r="B519" s="325" t="s">
        <v>3950</v>
      </c>
      <c r="C519" s="325" t="s">
        <v>3894</v>
      </c>
      <c r="D519" s="325" t="s">
        <v>3895</v>
      </c>
      <c r="E519" s="325" t="s">
        <v>3896</v>
      </c>
      <c r="F519" s="325" t="s">
        <v>3951</v>
      </c>
      <c r="G519" s="325" t="s">
        <v>3951</v>
      </c>
      <c r="H519" s="325" t="s">
        <v>3951</v>
      </c>
      <c r="I519" s="325" t="s">
        <v>3900</v>
      </c>
      <c r="J519" s="327">
        <v>191628446612</v>
      </c>
      <c r="K519" s="327" t="s">
        <v>1520</v>
      </c>
      <c r="L519" s="328">
        <v>75.489999999999995</v>
      </c>
      <c r="M519" s="329">
        <v>75.489999999999995</v>
      </c>
      <c r="N519" s="328">
        <v>0</v>
      </c>
      <c r="O519" s="329">
        <v>0</v>
      </c>
      <c r="P519" s="330">
        <v>0</v>
      </c>
      <c r="Q519" s="318" t="s">
        <v>3894</v>
      </c>
      <c r="R519" s="331"/>
      <c r="S519" s="318"/>
      <c r="T519" s="325" t="str">
        <f t="shared" si="114"/>
        <v>SU234A</v>
      </c>
      <c r="U519" s="325" t="str">
        <f t="shared" si="114"/>
        <v>CLT-404S</v>
      </c>
      <c r="V519" s="325" t="str">
        <f t="shared" si="115"/>
        <v>G0</v>
      </c>
      <c r="W519" s="325" t="str">
        <f t="shared" si="116"/>
        <v>Samsung CLT-M404S Magenta Toner Cartridge</v>
      </c>
      <c r="X519" s="325" t="str">
        <f t="shared" si="117"/>
        <v>SL-C480/SEE</v>
      </c>
      <c r="Y519" s="327">
        <f t="shared" si="118"/>
        <v>191628446612</v>
      </c>
      <c r="Z519" s="327" t="str">
        <f t="shared" si="118"/>
        <v/>
      </c>
      <c r="AA519" s="328">
        <f t="shared" si="119"/>
        <v>75.489999999999995</v>
      </c>
      <c r="AB519" s="329">
        <f t="shared" si="120"/>
        <v>75.489999999999995</v>
      </c>
      <c r="AC519" s="330">
        <f t="shared" si="121"/>
        <v>0</v>
      </c>
      <c r="AE519" s="267" t="s">
        <v>1248</v>
      </c>
      <c r="AF519" s="267" t="s">
        <v>1248</v>
      </c>
      <c r="AG519" s="332" t="s">
        <v>1566</v>
      </c>
      <c r="AH519" s="267" t="s">
        <v>3901</v>
      </c>
      <c r="AI519" s="267" t="s">
        <v>1248</v>
      </c>
      <c r="AJ519" s="266"/>
      <c r="AK519" s="266"/>
    </row>
    <row r="520" spans="1:37" ht="14.25" customHeight="1">
      <c r="A520" s="326">
        <f t="shared" si="105"/>
        <v>509</v>
      </c>
      <c r="B520" s="325" t="s">
        <v>3952</v>
      </c>
      <c r="C520" s="325" t="s">
        <v>3903</v>
      </c>
      <c r="D520" s="325" t="s">
        <v>3904</v>
      </c>
      <c r="E520" s="325" t="s">
        <v>3896</v>
      </c>
      <c r="F520" s="325" t="s">
        <v>3953</v>
      </c>
      <c r="G520" s="325" t="s">
        <v>3954</v>
      </c>
      <c r="H520" s="325" t="s">
        <v>3955</v>
      </c>
      <c r="I520" s="325" t="s">
        <v>3908</v>
      </c>
      <c r="J520" s="327">
        <v>191628445714</v>
      </c>
      <c r="K520" s="327" t="s">
        <v>1520</v>
      </c>
      <c r="L520" s="328">
        <v>75.489999999999995</v>
      </c>
      <c r="M520" s="329">
        <v>75.489999999999995</v>
      </c>
      <c r="N520" s="328">
        <v>0</v>
      </c>
      <c r="O520" s="329">
        <v>0</v>
      </c>
      <c r="P520" s="330">
        <v>0</v>
      </c>
      <c r="Q520" s="318" t="s">
        <v>3903</v>
      </c>
      <c r="R520" s="331"/>
      <c r="S520" s="318"/>
      <c r="T520" s="325" t="str">
        <f t="shared" si="114"/>
        <v>SU252A</v>
      </c>
      <c r="U520" s="325" t="str">
        <f t="shared" si="114"/>
        <v>CLT-406S</v>
      </c>
      <c r="V520" s="325" t="str">
        <f t="shared" si="115"/>
        <v>G0</v>
      </c>
      <c r="W520" s="325" t="str">
        <f t="shared" si="116"/>
        <v>Samsung CLT-M406S magenta tonercartridge</v>
      </c>
      <c r="X520" s="325" t="str">
        <f t="shared" si="117"/>
        <v>CLX-3300/SEE</v>
      </c>
      <c r="Y520" s="327">
        <f t="shared" si="118"/>
        <v>191628445714</v>
      </c>
      <c r="Z520" s="327" t="str">
        <f t="shared" si="118"/>
        <v/>
      </c>
      <c r="AA520" s="328">
        <f t="shared" si="119"/>
        <v>75.489999999999995</v>
      </c>
      <c r="AB520" s="329">
        <f t="shared" si="120"/>
        <v>75.489999999999995</v>
      </c>
      <c r="AC520" s="330">
        <f t="shared" si="121"/>
        <v>0</v>
      </c>
      <c r="AE520" s="267" t="s">
        <v>1248</v>
      </c>
      <c r="AF520" s="267" t="s">
        <v>1248</v>
      </c>
      <c r="AG520" s="332" t="s">
        <v>1566</v>
      </c>
      <c r="AH520" s="267" t="s">
        <v>3901</v>
      </c>
      <c r="AI520" s="267" t="s">
        <v>1248</v>
      </c>
      <c r="AJ520" s="266"/>
      <c r="AK520" s="266"/>
    </row>
    <row r="521" spans="1:37" ht="14.25" customHeight="1">
      <c r="A521" s="326">
        <f t="shared" si="105"/>
        <v>510</v>
      </c>
      <c r="B521" s="325" t="s">
        <v>3956</v>
      </c>
      <c r="C521" s="325" t="s">
        <v>3910</v>
      </c>
      <c r="D521" s="325" t="s">
        <v>3911</v>
      </c>
      <c r="E521" s="325" t="s">
        <v>3896</v>
      </c>
      <c r="F521" s="325" t="s">
        <v>3957</v>
      </c>
      <c r="G521" s="325" t="s">
        <v>3957</v>
      </c>
      <c r="H521" s="325" t="s">
        <v>3957</v>
      </c>
      <c r="I521" s="325" t="s">
        <v>3915</v>
      </c>
      <c r="J521" s="327">
        <v>191628452897</v>
      </c>
      <c r="K521" s="327" t="s">
        <v>1520</v>
      </c>
      <c r="L521" s="328">
        <v>76.489999999999995</v>
      </c>
      <c r="M521" s="329">
        <v>76.489999999999995</v>
      </c>
      <c r="N521" s="328">
        <v>0</v>
      </c>
      <c r="O521" s="329">
        <v>0</v>
      </c>
      <c r="P521" s="330">
        <v>0</v>
      </c>
      <c r="Q521" s="318" t="s">
        <v>3910</v>
      </c>
      <c r="R521" s="331"/>
      <c r="S521" s="318"/>
      <c r="T521" s="325" t="str">
        <f t="shared" si="114"/>
        <v>SU262A</v>
      </c>
      <c r="U521" s="325" t="str">
        <f t="shared" si="114"/>
        <v>CLT-4072S</v>
      </c>
      <c r="V521" s="325" t="str">
        <f t="shared" si="115"/>
        <v>G0</v>
      </c>
      <c r="W521" s="325" t="str">
        <f t="shared" si="116"/>
        <v>Samsung CLT-M4072S Magenta Toner Cartridge</v>
      </c>
      <c r="X521" s="325" t="str">
        <f t="shared" si="117"/>
        <v>CLX-3185/XEC</v>
      </c>
      <c r="Y521" s="327">
        <f t="shared" si="118"/>
        <v>191628452897</v>
      </c>
      <c r="Z521" s="327" t="str">
        <f t="shared" si="118"/>
        <v/>
      </c>
      <c r="AA521" s="328">
        <f t="shared" si="119"/>
        <v>76.489999999999995</v>
      </c>
      <c r="AB521" s="329">
        <f t="shared" si="120"/>
        <v>76.489999999999995</v>
      </c>
      <c r="AC521" s="330">
        <f t="shared" si="121"/>
        <v>0</v>
      </c>
      <c r="AE521" s="267" t="s">
        <v>1248</v>
      </c>
      <c r="AF521" s="267" t="s">
        <v>1248</v>
      </c>
      <c r="AG521" s="332" t="s">
        <v>1566</v>
      </c>
      <c r="AH521" s="267" t="s">
        <v>3916</v>
      </c>
      <c r="AI521" s="267" t="s">
        <v>1248</v>
      </c>
      <c r="AJ521" s="266"/>
      <c r="AK521" s="266"/>
    </row>
    <row r="522" spans="1:37" ht="14.25" customHeight="1">
      <c r="A522" s="326">
        <f t="shared" si="105"/>
        <v>511</v>
      </c>
      <c r="B522" s="325" t="s">
        <v>3958</v>
      </c>
      <c r="C522" s="325" t="s">
        <v>3918</v>
      </c>
      <c r="D522" s="325" t="s">
        <v>3919</v>
      </c>
      <c r="E522" s="325" t="s">
        <v>3896</v>
      </c>
      <c r="F522" s="325" t="s">
        <v>3959</v>
      </c>
      <c r="G522" s="325" t="s">
        <v>3960</v>
      </c>
      <c r="H522" s="325" t="s">
        <v>3961</v>
      </c>
      <c r="I522" s="325" t="s">
        <v>3923</v>
      </c>
      <c r="J522" s="327">
        <v>191628452996</v>
      </c>
      <c r="K522" s="327" t="s">
        <v>1520</v>
      </c>
      <c r="L522" s="328">
        <v>76.489999999999995</v>
      </c>
      <c r="M522" s="329">
        <v>76.489999999999995</v>
      </c>
      <c r="N522" s="328">
        <v>0</v>
      </c>
      <c r="O522" s="329">
        <v>0</v>
      </c>
      <c r="P522" s="330">
        <v>0</v>
      </c>
      <c r="Q522" s="318" t="s">
        <v>3918</v>
      </c>
      <c r="R522" s="331"/>
      <c r="S522" s="318"/>
      <c r="T522" s="325" t="str">
        <f t="shared" si="114"/>
        <v>SU272A</v>
      </c>
      <c r="U522" s="325" t="str">
        <f t="shared" si="114"/>
        <v>CLT-4092S</v>
      </c>
      <c r="V522" s="325" t="str">
        <f t="shared" si="115"/>
        <v>G0</v>
      </c>
      <c r="W522" s="325" t="str">
        <f t="shared" si="116"/>
        <v>Samsung CLT-M4092S magenta tonercartridge</v>
      </c>
      <c r="X522" s="325" t="str">
        <f t="shared" si="117"/>
        <v>CLX-3175FN/XEU</v>
      </c>
      <c r="Y522" s="327">
        <f t="shared" si="118"/>
        <v>191628452996</v>
      </c>
      <c r="Z522" s="327" t="str">
        <f t="shared" si="118"/>
        <v/>
      </c>
      <c r="AA522" s="328">
        <f t="shared" si="119"/>
        <v>76.489999999999995</v>
      </c>
      <c r="AB522" s="329">
        <f t="shared" si="120"/>
        <v>76.489999999999995</v>
      </c>
      <c r="AC522" s="330">
        <f t="shared" si="121"/>
        <v>0</v>
      </c>
      <c r="AE522" s="267" t="s">
        <v>1248</v>
      </c>
      <c r="AF522" s="267" t="s">
        <v>1248</v>
      </c>
      <c r="AG522" s="332" t="s">
        <v>1566</v>
      </c>
      <c r="AH522" s="267" t="s">
        <v>3916</v>
      </c>
      <c r="AI522" s="267" t="s">
        <v>1248</v>
      </c>
      <c r="AJ522" s="266"/>
      <c r="AK522" s="266"/>
    </row>
    <row r="523" spans="1:37" ht="14.25" customHeight="1">
      <c r="A523" s="326">
        <f t="shared" si="105"/>
        <v>512</v>
      </c>
      <c r="B523" s="325" t="s">
        <v>3962</v>
      </c>
      <c r="C523" s="325" t="s">
        <v>3925</v>
      </c>
      <c r="D523" s="325" t="s">
        <v>1608</v>
      </c>
      <c r="E523" s="325" t="s">
        <v>3896</v>
      </c>
      <c r="F523" s="325" t="s">
        <v>3963</v>
      </c>
      <c r="G523" s="325" t="s">
        <v>3964</v>
      </c>
      <c r="H523" s="325" t="s">
        <v>3965</v>
      </c>
      <c r="I523" s="325" t="s">
        <v>3929</v>
      </c>
      <c r="J523" s="327">
        <v>191628444823</v>
      </c>
      <c r="K523" s="327" t="s">
        <v>1520</v>
      </c>
      <c r="L523" s="328">
        <v>114.49</v>
      </c>
      <c r="M523" s="329">
        <v>114.49</v>
      </c>
      <c r="N523" s="328">
        <v>0</v>
      </c>
      <c r="O523" s="329">
        <v>0</v>
      </c>
      <c r="P523" s="330">
        <v>0</v>
      </c>
      <c r="Q523" s="318" t="s">
        <v>3925</v>
      </c>
      <c r="R523" s="331"/>
      <c r="S523" s="318"/>
      <c r="T523" s="325" t="str">
        <f t="shared" si="114"/>
        <v>SU292A</v>
      </c>
      <c r="U523" s="325" t="str">
        <f t="shared" si="114"/>
        <v>CLT-504S</v>
      </c>
      <c r="V523" s="325" t="str">
        <f t="shared" si="115"/>
        <v>G0</v>
      </c>
      <c r="W523" s="325" t="str">
        <f t="shared" si="116"/>
        <v>Samsung CLT-M504S magenta tonercartridge</v>
      </c>
      <c r="X523" s="325" t="str">
        <f t="shared" si="117"/>
        <v>CLX-4195FN/SEE</v>
      </c>
      <c r="Y523" s="327">
        <f t="shared" si="118"/>
        <v>191628444823</v>
      </c>
      <c r="Z523" s="327" t="str">
        <f t="shared" si="118"/>
        <v/>
      </c>
      <c r="AA523" s="328">
        <f t="shared" si="119"/>
        <v>114.49</v>
      </c>
      <c r="AB523" s="329">
        <f t="shared" si="120"/>
        <v>114.49</v>
      </c>
      <c r="AC523" s="330">
        <f t="shared" si="121"/>
        <v>0</v>
      </c>
      <c r="AE523" s="267" t="s">
        <v>1248</v>
      </c>
      <c r="AF523" s="267" t="s">
        <v>1248</v>
      </c>
      <c r="AG523" s="332" t="s">
        <v>1566</v>
      </c>
      <c r="AH523" s="267" t="s">
        <v>3901</v>
      </c>
      <c r="AI523" s="267" t="s">
        <v>1248</v>
      </c>
      <c r="AJ523" s="266"/>
      <c r="AK523" s="266"/>
    </row>
    <row r="524" spans="1:37" ht="14.25" customHeight="1">
      <c r="A524" s="326">
        <f t="shared" si="105"/>
        <v>513</v>
      </c>
      <c r="B524" s="325" t="s">
        <v>3966</v>
      </c>
      <c r="C524" s="325" t="s">
        <v>3894</v>
      </c>
      <c r="D524" s="325" t="s">
        <v>3895</v>
      </c>
      <c r="E524" s="325" t="s">
        <v>3896</v>
      </c>
      <c r="F524" s="325" t="s">
        <v>3967</v>
      </c>
      <c r="G524" s="325" t="s">
        <v>3968</v>
      </c>
      <c r="H524" s="325" t="s">
        <v>3969</v>
      </c>
      <c r="I524" s="325" t="s">
        <v>3900</v>
      </c>
      <c r="J524" s="327">
        <v>191628463404</v>
      </c>
      <c r="K524" s="327" t="s">
        <v>1520</v>
      </c>
      <c r="L524" s="328">
        <v>120.49</v>
      </c>
      <c r="M524" s="329">
        <v>120.49</v>
      </c>
      <c r="N524" s="328">
        <v>0</v>
      </c>
      <c r="O524" s="329">
        <v>0</v>
      </c>
      <c r="P524" s="330">
        <v>0</v>
      </c>
      <c r="Q524" s="318" t="s">
        <v>3894</v>
      </c>
      <c r="R524" s="331"/>
      <c r="S524" s="318"/>
      <c r="T524" s="325" t="str">
        <f t="shared" si="114"/>
        <v>SU364A</v>
      </c>
      <c r="U524" s="325" t="str">
        <f t="shared" si="114"/>
        <v>CLT-404S</v>
      </c>
      <c r="V524" s="325" t="str">
        <f t="shared" si="115"/>
        <v>G0</v>
      </c>
      <c r="W524" s="325" t="str">
        <f t="shared" si="116"/>
        <v>Samsung CLT-P404B 2-pack zwarte tonercartridges</v>
      </c>
      <c r="X524" s="325" t="str">
        <f t="shared" si="117"/>
        <v>SL-C480/SEE</v>
      </c>
      <c r="Y524" s="327">
        <f t="shared" si="118"/>
        <v>191628463404</v>
      </c>
      <c r="Z524" s="327" t="str">
        <f t="shared" si="118"/>
        <v/>
      </c>
      <c r="AA524" s="328">
        <f t="shared" si="119"/>
        <v>120.49</v>
      </c>
      <c r="AB524" s="329">
        <f t="shared" si="120"/>
        <v>120.49</v>
      </c>
      <c r="AC524" s="330">
        <f t="shared" si="121"/>
        <v>0</v>
      </c>
      <c r="AE524" s="267" t="s">
        <v>1248</v>
      </c>
      <c r="AF524" s="267" t="s">
        <v>1248</v>
      </c>
      <c r="AG524" s="332" t="s">
        <v>1566</v>
      </c>
      <c r="AH524" s="267" t="s">
        <v>3970</v>
      </c>
      <c r="AI524" s="267" t="s">
        <v>1248</v>
      </c>
      <c r="AJ524" s="266"/>
      <c r="AK524" s="266"/>
    </row>
    <row r="525" spans="1:37" ht="14.25" customHeight="1">
      <c r="A525" s="326">
        <f t="shared" si="105"/>
        <v>514</v>
      </c>
      <c r="B525" s="325" t="s">
        <v>3971</v>
      </c>
      <c r="C525" s="325" t="s">
        <v>3894</v>
      </c>
      <c r="D525" s="325" t="s">
        <v>3895</v>
      </c>
      <c r="E525" s="325" t="s">
        <v>3896</v>
      </c>
      <c r="F525" s="325" t="s">
        <v>3972</v>
      </c>
      <c r="G525" s="325" t="s">
        <v>3973</v>
      </c>
      <c r="H525" s="325" t="s">
        <v>3974</v>
      </c>
      <c r="I525" s="325" t="s">
        <v>3900</v>
      </c>
      <c r="J525" s="327">
        <v>191628463411</v>
      </c>
      <c r="K525" s="327" t="s">
        <v>1520</v>
      </c>
      <c r="L525" s="328">
        <v>249.99</v>
      </c>
      <c r="M525" s="329">
        <v>249.99</v>
      </c>
      <c r="N525" s="328">
        <v>0</v>
      </c>
      <c r="O525" s="329">
        <v>0</v>
      </c>
      <c r="P525" s="330">
        <v>0</v>
      </c>
      <c r="Q525" s="318" t="s">
        <v>3894</v>
      </c>
      <c r="R525" s="331"/>
      <c r="S525" s="318"/>
      <c r="T525" s="325" t="str">
        <f t="shared" si="114"/>
        <v>SU365A</v>
      </c>
      <c r="U525" s="325" t="str">
        <f t="shared" si="114"/>
        <v>CLT-404S</v>
      </c>
      <c r="V525" s="325" t="str">
        <f t="shared" si="115"/>
        <v>G0</v>
      </c>
      <c r="W525" s="325" t="str">
        <f t="shared" si="116"/>
        <v>Samsung CLT-P404C 4-pack zwarte/cyaan/magenta/gele tonercartridges</v>
      </c>
      <c r="X525" s="325" t="str">
        <f t="shared" si="117"/>
        <v>SL-C480/SEE</v>
      </c>
      <c r="Y525" s="327">
        <f t="shared" si="118"/>
        <v>191628463411</v>
      </c>
      <c r="Z525" s="327" t="str">
        <f t="shared" si="118"/>
        <v/>
      </c>
      <c r="AA525" s="328">
        <f t="shared" si="119"/>
        <v>249.99</v>
      </c>
      <c r="AB525" s="329">
        <f t="shared" si="120"/>
        <v>249.99</v>
      </c>
      <c r="AC525" s="330">
        <f t="shared" si="121"/>
        <v>0</v>
      </c>
      <c r="AE525" s="267" t="s">
        <v>1248</v>
      </c>
      <c r="AF525" s="267" t="s">
        <v>1248</v>
      </c>
      <c r="AG525" s="332" t="s">
        <v>1566</v>
      </c>
      <c r="AH525" s="267" t="s">
        <v>3916</v>
      </c>
      <c r="AI525" s="267" t="s">
        <v>1248</v>
      </c>
      <c r="AJ525" s="266"/>
      <c r="AK525" s="266"/>
    </row>
    <row r="526" spans="1:37" ht="14.25" customHeight="1">
      <c r="A526" s="326">
        <f t="shared" si="105"/>
        <v>515</v>
      </c>
      <c r="B526" s="325" t="s">
        <v>3975</v>
      </c>
      <c r="C526" s="325" t="s">
        <v>3903</v>
      </c>
      <c r="D526" s="325" t="s">
        <v>3904</v>
      </c>
      <c r="E526" s="325" t="s">
        <v>3896</v>
      </c>
      <c r="F526" s="325" t="s">
        <v>3976</v>
      </c>
      <c r="G526" s="325" t="s">
        <v>3977</v>
      </c>
      <c r="H526" s="325" t="s">
        <v>3978</v>
      </c>
      <c r="I526" s="325" t="s">
        <v>3979</v>
      </c>
      <c r="J526" s="327">
        <v>191628445844</v>
      </c>
      <c r="K526" s="327" t="s">
        <v>1520</v>
      </c>
      <c r="L526" s="328">
        <v>120.49</v>
      </c>
      <c r="M526" s="329">
        <v>120.49</v>
      </c>
      <c r="N526" s="328">
        <v>0</v>
      </c>
      <c r="O526" s="329">
        <v>0</v>
      </c>
      <c r="P526" s="330">
        <v>0</v>
      </c>
      <c r="Q526" s="318" t="s">
        <v>3903</v>
      </c>
      <c r="R526" s="331"/>
      <c r="S526" s="318"/>
      <c r="T526" s="325" t="str">
        <f t="shared" si="114"/>
        <v>SU374A</v>
      </c>
      <c r="U526" s="325" t="str">
        <f t="shared" si="114"/>
        <v>CLT-406S</v>
      </c>
      <c r="V526" s="325" t="str">
        <f t="shared" si="115"/>
        <v>G0</v>
      </c>
      <c r="W526" s="325" t="str">
        <f t="shared" si="116"/>
        <v>Samsung CLT-P406B 2-pack zwarte tonercartridges</v>
      </c>
      <c r="X526" s="325" t="str">
        <f t="shared" si="117"/>
        <v>CLX-3305/SEE</v>
      </c>
      <c r="Y526" s="327">
        <f t="shared" si="118"/>
        <v>191628445844</v>
      </c>
      <c r="Z526" s="327" t="str">
        <f t="shared" si="118"/>
        <v/>
      </c>
      <c r="AA526" s="328">
        <f t="shared" si="119"/>
        <v>120.49</v>
      </c>
      <c r="AB526" s="329">
        <f t="shared" si="120"/>
        <v>120.49</v>
      </c>
      <c r="AC526" s="330">
        <f t="shared" si="121"/>
        <v>0</v>
      </c>
      <c r="AE526" s="267" t="s">
        <v>1248</v>
      </c>
      <c r="AF526" s="267" t="s">
        <v>1248</v>
      </c>
      <c r="AG526" s="332" t="s">
        <v>1566</v>
      </c>
      <c r="AH526" s="267" t="s">
        <v>3970</v>
      </c>
      <c r="AI526" s="267" t="s">
        <v>1248</v>
      </c>
      <c r="AJ526" s="266"/>
      <c r="AK526" s="266"/>
    </row>
    <row r="527" spans="1:37" ht="14.25" customHeight="1">
      <c r="A527" s="326">
        <f t="shared" si="105"/>
        <v>516</v>
      </c>
      <c r="B527" s="325" t="s">
        <v>3980</v>
      </c>
      <c r="C527" s="325" t="s">
        <v>3903</v>
      </c>
      <c r="D527" s="325" t="s">
        <v>3904</v>
      </c>
      <c r="E527" s="325" t="s">
        <v>3896</v>
      </c>
      <c r="F527" s="325" t="s">
        <v>3981</v>
      </c>
      <c r="G527" s="325" t="s">
        <v>3982</v>
      </c>
      <c r="H527" s="325" t="s">
        <v>3983</v>
      </c>
      <c r="I527" s="325" t="s">
        <v>3908</v>
      </c>
      <c r="J527" s="327">
        <v>191628445851</v>
      </c>
      <c r="K527" s="327" t="s">
        <v>1520</v>
      </c>
      <c r="L527" s="328">
        <v>249.99</v>
      </c>
      <c r="M527" s="329">
        <v>249.99</v>
      </c>
      <c r="N527" s="328">
        <v>0</v>
      </c>
      <c r="O527" s="329">
        <v>0</v>
      </c>
      <c r="P527" s="330">
        <v>0</v>
      </c>
      <c r="Q527" s="318" t="s">
        <v>3903</v>
      </c>
      <c r="R527" s="331"/>
      <c r="S527" s="318"/>
      <c r="T527" s="325" t="str">
        <f t="shared" si="114"/>
        <v>SU375A</v>
      </c>
      <c r="U527" s="325" t="str">
        <f t="shared" si="114"/>
        <v>CLT-406S</v>
      </c>
      <c r="V527" s="325" t="str">
        <f t="shared" si="115"/>
        <v>G0</v>
      </c>
      <c r="W527" s="325" t="str">
        <f t="shared" si="116"/>
        <v>Samsung CLT-P406C zwarte/cyaan/magenta/gele tonercartridges, 4-pack</v>
      </c>
      <c r="X527" s="325" t="str">
        <f t="shared" si="117"/>
        <v>CLX-3300/SEE</v>
      </c>
      <c r="Y527" s="327">
        <f t="shared" si="118"/>
        <v>191628445851</v>
      </c>
      <c r="Z527" s="327" t="str">
        <f t="shared" si="118"/>
        <v/>
      </c>
      <c r="AA527" s="328">
        <f t="shared" si="119"/>
        <v>249.99</v>
      </c>
      <c r="AB527" s="329">
        <f t="shared" si="120"/>
        <v>249.99</v>
      </c>
      <c r="AC527" s="330">
        <f t="shared" si="121"/>
        <v>0</v>
      </c>
      <c r="AE527" s="267" t="s">
        <v>1248</v>
      </c>
      <c r="AF527" s="267" t="s">
        <v>1248</v>
      </c>
      <c r="AG527" s="332" t="s">
        <v>1566</v>
      </c>
      <c r="AH527" s="267" t="s">
        <v>3916</v>
      </c>
      <c r="AI527" s="267" t="s">
        <v>1248</v>
      </c>
      <c r="AJ527" s="266"/>
      <c r="AK527" s="266"/>
    </row>
    <row r="528" spans="1:37" ht="14.25" customHeight="1">
      <c r="A528" s="326">
        <f t="shared" si="105"/>
        <v>517</v>
      </c>
      <c r="B528" s="325" t="s">
        <v>3984</v>
      </c>
      <c r="C528" s="325" t="s">
        <v>3910</v>
      </c>
      <c r="D528" s="325" t="s">
        <v>3911</v>
      </c>
      <c r="E528" s="325" t="s">
        <v>3896</v>
      </c>
      <c r="F528" s="325" t="s">
        <v>3985</v>
      </c>
      <c r="G528" s="325" t="s">
        <v>3986</v>
      </c>
      <c r="H528" s="325" t="s">
        <v>3987</v>
      </c>
      <c r="I528" s="325" t="s">
        <v>3915</v>
      </c>
      <c r="J528" s="327">
        <v>191628449392</v>
      </c>
      <c r="K528" s="327" t="s">
        <v>1520</v>
      </c>
      <c r="L528" s="328">
        <v>121.99</v>
      </c>
      <c r="M528" s="329">
        <v>121.99</v>
      </c>
      <c r="N528" s="328">
        <v>0</v>
      </c>
      <c r="O528" s="329">
        <v>0</v>
      </c>
      <c r="P528" s="330">
        <v>0</v>
      </c>
      <c r="Q528" s="318" t="s">
        <v>3910</v>
      </c>
      <c r="R528" s="331"/>
      <c r="S528" s="318"/>
      <c r="T528" s="325" t="str">
        <f t="shared" si="114"/>
        <v>SU381A</v>
      </c>
      <c r="U528" s="325" t="str">
        <f t="shared" si="114"/>
        <v>CLT-4072S</v>
      </c>
      <c r="V528" s="325" t="str">
        <f t="shared" si="115"/>
        <v>G0</v>
      </c>
      <c r="W528" s="325" t="str">
        <f t="shared" si="116"/>
        <v>Samsung CLT-P4072B zwarte tonercartridges, 2-pack</v>
      </c>
      <c r="X528" s="325" t="str">
        <f t="shared" si="117"/>
        <v>CLX-3185/XEC</v>
      </c>
      <c r="Y528" s="327">
        <f t="shared" si="118"/>
        <v>191628449392</v>
      </c>
      <c r="Z528" s="327" t="str">
        <f t="shared" si="118"/>
        <v/>
      </c>
      <c r="AA528" s="328">
        <f t="shared" si="119"/>
        <v>121.99</v>
      </c>
      <c r="AB528" s="329">
        <f t="shared" si="120"/>
        <v>121.99</v>
      </c>
      <c r="AC528" s="330">
        <f t="shared" si="121"/>
        <v>0</v>
      </c>
      <c r="AE528" s="267" t="s">
        <v>1248</v>
      </c>
      <c r="AF528" s="267" t="s">
        <v>1248</v>
      </c>
      <c r="AG528" s="332" t="s">
        <v>1566</v>
      </c>
      <c r="AH528" s="267" t="s">
        <v>3988</v>
      </c>
      <c r="AI528" s="267" t="s">
        <v>1248</v>
      </c>
      <c r="AJ528" s="266"/>
      <c r="AK528" s="266"/>
    </row>
    <row r="529" spans="1:37" ht="14.25" customHeight="1">
      <c r="A529" s="326">
        <f t="shared" si="105"/>
        <v>518</v>
      </c>
      <c r="B529" s="325" t="s">
        <v>3989</v>
      </c>
      <c r="C529" s="325" t="s">
        <v>3910</v>
      </c>
      <c r="D529" s="325" t="s">
        <v>3911</v>
      </c>
      <c r="E529" s="325" t="s">
        <v>3896</v>
      </c>
      <c r="F529" s="325" t="s">
        <v>3990</v>
      </c>
      <c r="G529" s="325" t="s">
        <v>3991</v>
      </c>
      <c r="H529" s="325" t="s">
        <v>3992</v>
      </c>
      <c r="I529" s="325" t="s">
        <v>3915</v>
      </c>
      <c r="J529" s="327">
        <v>191628449408</v>
      </c>
      <c r="K529" s="327" t="s">
        <v>1520</v>
      </c>
      <c r="L529" s="328">
        <v>232.99</v>
      </c>
      <c r="M529" s="329">
        <v>232.99</v>
      </c>
      <c r="N529" s="328">
        <v>0</v>
      </c>
      <c r="O529" s="329">
        <v>0</v>
      </c>
      <c r="P529" s="330">
        <v>0</v>
      </c>
      <c r="Q529" s="318" t="s">
        <v>3910</v>
      </c>
      <c r="R529" s="331"/>
      <c r="S529" s="318"/>
      <c r="T529" s="325" t="str">
        <f t="shared" si="114"/>
        <v>SU382A</v>
      </c>
      <c r="U529" s="325" t="str">
        <f t="shared" si="114"/>
        <v>CLT-4072S</v>
      </c>
      <c r="V529" s="325" t="str">
        <f t="shared" si="115"/>
        <v>G0</v>
      </c>
      <c r="W529" s="325" t="str">
        <f t="shared" si="116"/>
        <v>Samsung CLT-P4072C zwarte/cyaan/magenta/gele tonercartridges, 4-pack</v>
      </c>
      <c r="X529" s="325" t="str">
        <f t="shared" si="117"/>
        <v>CLX-3185/XEC</v>
      </c>
      <c r="Y529" s="327">
        <f t="shared" si="118"/>
        <v>191628449408</v>
      </c>
      <c r="Z529" s="327" t="str">
        <f t="shared" si="118"/>
        <v/>
      </c>
      <c r="AA529" s="328">
        <f t="shared" si="119"/>
        <v>232.99</v>
      </c>
      <c r="AB529" s="329">
        <f t="shared" si="120"/>
        <v>232.99</v>
      </c>
      <c r="AC529" s="330">
        <f t="shared" si="121"/>
        <v>0</v>
      </c>
      <c r="AE529" s="267" t="s">
        <v>1248</v>
      </c>
      <c r="AF529" s="267" t="s">
        <v>1248</v>
      </c>
      <c r="AG529" s="332" t="s">
        <v>1566</v>
      </c>
      <c r="AH529" s="267" t="s">
        <v>3916</v>
      </c>
      <c r="AI529" s="267" t="s">
        <v>1248</v>
      </c>
      <c r="AJ529" s="266"/>
      <c r="AK529" s="266"/>
    </row>
    <row r="530" spans="1:37" ht="14.25" customHeight="1">
      <c r="A530" s="326">
        <f t="shared" si="105"/>
        <v>519</v>
      </c>
      <c r="B530" s="325" t="s">
        <v>3993</v>
      </c>
      <c r="C530" s="325" t="s">
        <v>3918</v>
      </c>
      <c r="D530" s="325" t="s">
        <v>3919</v>
      </c>
      <c r="E530" s="325" t="s">
        <v>3896</v>
      </c>
      <c r="F530" s="325" t="s">
        <v>3994</v>
      </c>
      <c r="G530" s="325" t="s">
        <v>3995</v>
      </c>
      <c r="H530" s="325" t="s">
        <v>3996</v>
      </c>
      <c r="I530" s="325" t="s">
        <v>3997</v>
      </c>
      <c r="J530" s="327">
        <v>191628449491</v>
      </c>
      <c r="K530" s="327" t="s">
        <v>1520</v>
      </c>
      <c r="L530" s="328">
        <v>121.99</v>
      </c>
      <c r="M530" s="329">
        <v>121.99</v>
      </c>
      <c r="N530" s="328">
        <v>0</v>
      </c>
      <c r="O530" s="329">
        <v>0</v>
      </c>
      <c r="P530" s="330">
        <v>0</v>
      </c>
      <c r="Q530" s="318" t="s">
        <v>3918</v>
      </c>
      <c r="R530" s="331"/>
      <c r="S530" s="318"/>
      <c r="T530" s="325" t="str">
        <f t="shared" si="114"/>
        <v>SU391A</v>
      </c>
      <c r="U530" s="325" t="str">
        <f t="shared" si="114"/>
        <v>CLT-4092S</v>
      </c>
      <c r="V530" s="325" t="str">
        <f t="shared" si="115"/>
        <v>G0</v>
      </c>
      <c r="W530" s="325" t="str">
        <f t="shared" si="116"/>
        <v>Samsung CLT-P4092B zwarte tonercartridges, 2-pack</v>
      </c>
      <c r="X530" s="325" t="str">
        <f t="shared" si="117"/>
        <v>CLX-3175FW/SEE</v>
      </c>
      <c r="Y530" s="327">
        <f t="shared" si="118"/>
        <v>191628449491</v>
      </c>
      <c r="Z530" s="327" t="str">
        <f t="shared" si="118"/>
        <v/>
      </c>
      <c r="AA530" s="328">
        <f t="shared" si="119"/>
        <v>121.99</v>
      </c>
      <c r="AB530" s="329">
        <f t="shared" si="120"/>
        <v>121.99</v>
      </c>
      <c r="AC530" s="330">
        <f t="shared" si="121"/>
        <v>0</v>
      </c>
      <c r="AE530" s="267" t="s">
        <v>1248</v>
      </c>
      <c r="AF530" s="267" t="s">
        <v>1248</v>
      </c>
      <c r="AG530" s="332" t="s">
        <v>1566</v>
      </c>
      <c r="AH530" s="267" t="s">
        <v>3998</v>
      </c>
      <c r="AI530" s="267" t="s">
        <v>1248</v>
      </c>
      <c r="AJ530" s="266"/>
      <c r="AK530" s="266"/>
    </row>
    <row r="531" spans="1:37" ht="14.25" customHeight="1">
      <c r="A531" s="326">
        <f t="shared" si="105"/>
        <v>520</v>
      </c>
      <c r="B531" s="325" t="s">
        <v>3999</v>
      </c>
      <c r="C531" s="325" t="s">
        <v>3918</v>
      </c>
      <c r="D531" s="325" t="s">
        <v>3919</v>
      </c>
      <c r="E531" s="325" t="s">
        <v>3896</v>
      </c>
      <c r="F531" s="325" t="s">
        <v>4000</v>
      </c>
      <c r="G531" s="325" t="s">
        <v>4001</v>
      </c>
      <c r="H531" s="325" t="s">
        <v>4002</v>
      </c>
      <c r="I531" s="325" t="s">
        <v>4003</v>
      </c>
      <c r="J531" s="327">
        <v>191628449507</v>
      </c>
      <c r="K531" s="327" t="s">
        <v>1520</v>
      </c>
      <c r="L531" s="328">
        <v>232.99</v>
      </c>
      <c r="M531" s="329">
        <v>232.99</v>
      </c>
      <c r="N531" s="328">
        <v>0</v>
      </c>
      <c r="O531" s="329">
        <v>0</v>
      </c>
      <c r="P531" s="330">
        <v>0</v>
      </c>
      <c r="Q531" s="318" t="s">
        <v>3918</v>
      </c>
      <c r="R531" s="331"/>
      <c r="S531" s="318"/>
      <c r="T531" s="325" t="str">
        <f t="shared" si="114"/>
        <v>SU392A</v>
      </c>
      <c r="U531" s="325" t="str">
        <f t="shared" si="114"/>
        <v>CLT-4092S</v>
      </c>
      <c r="V531" s="325" t="str">
        <f t="shared" si="115"/>
        <v>G0</v>
      </c>
      <c r="W531" s="325" t="str">
        <f t="shared" si="116"/>
        <v>Samsung CLT-P4092C zwarte/cyaan/magenta/gele tonercartridges, 4-pack</v>
      </c>
      <c r="X531" s="325" t="str">
        <f t="shared" si="117"/>
        <v>CLX-3175FN/SEE</v>
      </c>
      <c r="Y531" s="327">
        <f t="shared" si="118"/>
        <v>191628449507</v>
      </c>
      <c r="Z531" s="327" t="str">
        <f t="shared" si="118"/>
        <v/>
      </c>
      <c r="AA531" s="328">
        <f t="shared" si="119"/>
        <v>232.99</v>
      </c>
      <c r="AB531" s="329">
        <f t="shared" si="120"/>
        <v>232.99</v>
      </c>
      <c r="AC531" s="330">
        <f t="shared" si="121"/>
        <v>0</v>
      </c>
      <c r="AE531" s="267" t="s">
        <v>1248</v>
      </c>
      <c r="AF531" s="267" t="s">
        <v>1248</v>
      </c>
      <c r="AG531" s="332" t="s">
        <v>1566</v>
      </c>
      <c r="AH531" s="267" t="s">
        <v>3916</v>
      </c>
      <c r="AI531" s="267" t="s">
        <v>1248</v>
      </c>
      <c r="AJ531" s="266"/>
      <c r="AK531" s="266"/>
    </row>
    <row r="532" spans="1:37" ht="14.25" customHeight="1">
      <c r="A532" s="326">
        <f t="shared" si="105"/>
        <v>521</v>
      </c>
      <c r="B532" s="325" t="s">
        <v>4004</v>
      </c>
      <c r="C532" s="325" t="s">
        <v>4005</v>
      </c>
      <c r="D532" s="325" t="s">
        <v>3904</v>
      </c>
      <c r="E532" s="325" t="s">
        <v>3896</v>
      </c>
      <c r="F532" s="325" t="s">
        <v>4006</v>
      </c>
      <c r="G532" s="325" t="s">
        <v>4007</v>
      </c>
      <c r="H532" s="325" t="s">
        <v>4008</v>
      </c>
      <c r="I532" s="325" t="s">
        <v>4009</v>
      </c>
      <c r="J532" s="327">
        <v>191628445929</v>
      </c>
      <c r="K532" s="327" t="s">
        <v>1520</v>
      </c>
      <c r="L532" s="328">
        <v>144.49</v>
      </c>
      <c r="M532" s="329">
        <v>144.49</v>
      </c>
      <c r="N532" s="328">
        <v>0</v>
      </c>
      <c r="O532" s="329">
        <v>0</v>
      </c>
      <c r="P532" s="330">
        <v>0</v>
      </c>
      <c r="Q532" s="318" t="s">
        <v>4005</v>
      </c>
      <c r="R532" s="331"/>
      <c r="S532" s="318"/>
      <c r="T532" s="325" t="str">
        <f t="shared" si="114"/>
        <v>SU403A</v>
      </c>
      <c r="U532" s="325" t="str">
        <f t="shared" si="114"/>
        <v>CLT-R406</v>
      </c>
      <c r="V532" s="325" t="str">
        <f t="shared" si="115"/>
        <v>G0</v>
      </c>
      <c r="W532" s="325" t="str">
        <f t="shared" si="116"/>
        <v>Samsung CLT-R406 imagingunit</v>
      </c>
      <c r="X532" s="325" t="str">
        <f t="shared" si="117"/>
        <v>CLX-3305W/XAA</v>
      </c>
      <c r="Y532" s="327">
        <f t="shared" si="118"/>
        <v>191628445929</v>
      </c>
      <c r="Z532" s="327" t="str">
        <f t="shared" si="118"/>
        <v/>
      </c>
      <c r="AA532" s="328">
        <f t="shared" si="119"/>
        <v>144.49</v>
      </c>
      <c r="AB532" s="329">
        <f t="shared" si="120"/>
        <v>144.49</v>
      </c>
      <c r="AC532" s="330">
        <f t="shared" si="121"/>
        <v>0</v>
      </c>
      <c r="AE532" s="267" t="s">
        <v>1248</v>
      </c>
      <c r="AF532" s="267" t="s">
        <v>1248</v>
      </c>
      <c r="AG532" s="332" t="s">
        <v>1566</v>
      </c>
      <c r="AH532" s="267" t="s">
        <v>4010</v>
      </c>
      <c r="AI532" s="267" t="s">
        <v>1248</v>
      </c>
      <c r="AJ532" s="266"/>
      <c r="AK532" s="266"/>
    </row>
    <row r="533" spans="1:37" ht="14.25" customHeight="1">
      <c r="A533" s="326">
        <f t="shared" ref="A533:A568" si="122">A532+1</f>
        <v>522</v>
      </c>
      <c r="B533" s="325" t="s">
        <v>4011</v>
      </c>
      <c r="C533" s="325" t="s">
        <v>4012</v>
      </c>
      <c r="D533" s="325" t="s">
        <v>4013</v>
      </c>
      <c r="E533" s="325" t="s">
        <v>3896</v>
      </c>
      <c r="F533" s="325" t="s">
        <v>4014</v>
      </c>
      <c r="G533" s="325" t="s">
        <v>4015</v>
      </c>
      <c r="H533" s="325" t="s">
        <v>4016</v>
      </c>
      <c r="I533" s="325" t="s">
        <v>4017</v>
      </c>
      <c r="J533" s="327">
        <v>191628449583</v>
      </c>
      <c r="K533" s="327" t="s">
        <v>1520</v>
      </c>
      <c r="L533" s="328">
        <v>175.99</v>
      </c>
      <c r="M533" s="329">
        <v>175.99</v>
      </c>
      <c r="N533" s="328">
        <v>0</v>
      </c>
      <c r="O533" s="329">
        <v>0</v>
      </c>
      <c r="P533" s="330">
        <v>0</v>
      </c>
      <c r="Q533" s="318" t="s">
        <v>4012</v>
      </c>
      <c r="R533" s="331"/>
      <c r="S533" s="318"/>
      <c r="T533" s="325" t="str">
        <f t="shared" si="114"/>
        <v>SU408A</v>
      </c>
      <c r="U533" s="325" t="str">
        <f t="shared" si="114"/>
        <v>CLT-R407</v>
      </c>
      <c r="V533" s="325" t="str">
        <f t="shared" si="115"/>
        <v>G0</v>
      </c>
      <c r="W533" s="325" t="str">
        <f t="shared" si="116"/>
        <v>Samsung CLT-R407 imagingunit</v>
      </c>
      <c r="X533" s="325" t="str">
        <f t="shared" si="117"/>
        <v>CLX-3185FN/XAX</v>
      </c>
      <c r="Y533" s="327">
        <f t="shared" si="118"/>
        <v>191628449583</v>
      </c>
      <c r="Z533" s="327" t="str">
        <f t="shared" si="118"/>
        <v/>
      </c>
      <c r="AA533" s="328">
        <f t="shared" si="119"/>
        <v>175.99</v>
      </c>
      <c r="AB533" s="329">
        <f t="shared" si="120"/>
        <v>175.99</v>
      </c>
      <c r="AC533" s="330">
        <f t="shared" si="121"/>
        <v>0</v>
      </c>
      <c r="AE533" s="267" t="s">
        <v>1248</v>
      </c>
      <c r="AF533" s="267" t="s">
        <v>1248</v>
      </c>
      <c r="AG533" s="332" t="s">
        <v>1566</v>
      </c>
      <c r="AH533" s="267" t="s">
        <v>4018</v>
      </c>
      <c r="AI533" s="267" t="s">
        <v>1248</v>
      </c>
      <c r="AJ533" s="266"/>
      <c r="AK533" s="266"/>
    </row>
    <row r="534" spans="1:37" ht="14.25" customHeight="1">
      <c r="A534" s="326">
        <f t="shared" si="122"/>
        <v>523</v>
      </c>
      <c r="B534" s="325" t="s">
        <v>4019</v>
      </c>
      <c r="C534" s="325" t="s">
        <v>4020</v>
      </c>
      <c r="D534" s="325" t="s">
        <v>4021</v>
      </c>
      <c r="E534" s="325" t="s">
        <v>3896</v>
      </c>
      <c r="F534" s="325" t="s">
        <v>4022</v>
      </c>
      <c r="G534" s="325" t="s">
        <v>4023</v>
      </c>
      <c r="H534" s="325" t="s">
        <v>4024</v>
      </c>
      <c r="I534" s="325" t="s">
        <v>4025</v>
      </c>
      <c r="J534" s="327">
        <v>191628449644</v>
      </c>
      <c r="K534" s="327" t="s">
        <v>1520</v>
      </c>
      <c r="L534" s="328">
        <v>176.49</v>
      </c>
      <c r="M534" s="329">
        <v>176.49</v>
      </c>
      <c r="N534" s="328">
        <v>0</v>
      </c>
      <c r="O534" s="329">
        <v>0</v>
      </c>
      <c r="P534" s="330">
        <v>0</v>
      </c>
      <c r="Q534" s="318" t="s">
        <v>4020</v>
      </c>
      <c r="R534" s="331"/>
      <c r="S534" s="318"/>
      <c r="T534" s="325" t="str">
        <f t="shared" si="114"/>
        <v>SU414A</v>
      </c>
      <c r="U534" s="325" t="str">
        <f t="shared" si="114"/>
        <v>CLT-R409</v>
      </c>
      <c r="V534" s="325" t="str">
        <f t="shared" si="115"/>
        <v>G0</v>
      </c>
      <c r="W534" s="325" t="str">
        <f t="shared" si="116"/>
        <v>Samsung CLT-R409 imagingunit</v>
      </c>
      <c r="X534" s="325" t="str">
        <f t="shared" si="117"/>
        <v>CLX-3175FN/XAX</v>
      </c>
      <c r="Y534" s="327">
        <f t="shared" si="118"/>
        <v>191628449644</v>
      </c>
      <c r="Z534" s="327" t="str">
        <f t="shared" si="118"/>
        <v/>
      </c>
      <c r="AA534" s="328">
        <f t="shared" si="119"/>
        <v>176.49</v>
      </c>
      <c r="AB534" s="329">
        <f t="shared" si="120"/>
        <v>176.49</v>
      </c>
      <c r="AC534" s="330">
        <f t="shared" si="121"/>
        <v>0</v>
      </c>
      <c r="AE534" s="267" t="s">
        <v>1248</v>
      </c>
      <c r="AF534" s="267" t="s">
        <v>1248</v>
      </c>
      <c r="AG534" s="332" t="s">
        <v>1566</v>
      </c>
      <c r="AH534" s="267" t="s">
        <v>4026</v>
      </c>
      <c r="AI534" s="267" t="s">
        <v>1248</v>
      </c>
      <c r="AJ534" s="266"/>
      <c r="AK534" s="266"/>
    </row>
    <row r="535" spans="1:37" ht="14.25" customHeight="1">
      <c r="A535" s="326">
        <f t="shared" si="122"/>
        <v>524</v>
      </c>
      <c r="B535" s="325" t="s">
        <v>4027</v>
      </c>
      <c r="C535" s="325" t="s">
        <v>3894</v>
      </c>
      <c r="D535" s="325" t="s">
        <v>3895</v>
      </c>
      <c r="E535" s="325" t="s">
        <v>3896</v>
      </c>
      <c r="F535" s="325" t="s">
        <v>4028</v>
      </c>
      <c r="G535" s="325" t="s">
        <v>4029</v>
      </c>
      <c r="H535" s="325" t="s">
        <v>4030</v>
      </c>
      <c r="I535" s="325" t="s">
        <v>3900</v>
      </c>
      <c r="J535" s="327">
        <v>191628463510</v>
      </c>
      <c r="K535" s="327" t="s">
        <v>1520</v>
      </c>
      <c r="L535" s="328">
        <v>75.489999999999995</v>
      </c>
      <c r="M535" s="329">
        <v>75.489999999999995</v>
      </c>
      <c r="N535" s="328">
        <v>0</v>
      </c>
      <c r="O535" s="329">
        <v>0</v>
      </c>
      <c r="P535" s="330">
        <v>0</v>
      </c>
      <c r="Q535" s="318" t="s">
        <v>3894</v>
      </c>
      <c r="R535" s="331"/>
      <c r="S535" s="318"/>
      <c r="T535" s="325" t="str">
        <f t="shared" si="114"/>
        <v>SU444A</v>
      </c>
      <c r="U535" s="325" t="str">
        <f t="shared" si="114"/>
        <v>CLT-404S</v>
      </c>
      <c r="V535" s="325" t="str">
        <f t="shared" si="115"/>
        <v>G0</v>
      </c>
      <c r="W535" s="325" t="str">
        <f t="shared" si="116"/>
        <v>Samsung CLT-Y404S gele tonercartridge</v>
      </c>
      <c r="X535" s="325" t="str">
        <f t="shared" si="117"/>
        <v>SL-C480/SEE</v>
      </c>
      <c r="Y535" s="327">
        <f t="shared" si="118"/>
        <v>191628463510</v>
      </c>
      <c r="Z535" s="327" t="str">
        <f t="shared" si="118"/>
        <v/>
      </c>
      <c r="AA535" s="328">
        <f t="shared" si="119"/>
        <v>75.489999999999995</v>
      </c>
      <c r="AB535" s="329">
        <f t="shared" si="120"/>
        <v>75.489999999999995</v>
      </c>
      <c r="AC535" s="330">
        <f t="shared" si="121"/>
        <v>0</v>
      </c>
      <c r="AE535" s="267" t="s">
        <v>1248</v>
      </c>
      <c r="AF535" s="267" t="s">
        <v>1248</v>
      </c>
      <c r="AG535" s="332" t="s">
        <v>1566</v>
      </c>
      <c r="AH535" s="267" t="s">
        <v>3901</v>
      </c>
      <c r="AI535" s="267" t="s">
        <v>1248</v>
      </c>
      <c r="AJ535" s="266"/>
      <c r="AK535" s="266"/>
    </row>
    <row r="536" spans="1:37" ht="14.25" customHeight="1">
      <c r="A536" s="326">
        <f t="shared" si="122"/>
        <v>525</v>
      </c>
      <c r="B536" s="325" t="s">
        <v>4031</v>
      </c>
      <c r="C536" s="325" t="s">
        <v>3903</v>
      </c>
      <c r="D536" s="325" t="s">
        <v>3904</v>
      </c>
      <c r="E536" s="325" t="s">
        <v>3896</v>
      </c>
      <c r="F536" s="325" t="s">
        <v>4032</v>
      </c>
      <c r="G536" s="325" t="s">
        <v>4033</v>
      </c>
      <c r="H536" s="325" t="s">
        <v>4034</v>
      </c>
      <c r="I536" s="325" t="s">
        <v>3908</v>
      </c>
      <c r="J536" s="327">
        <v>191628446032</v>
      </c>
      <c r="K536" s="327" t="s">
        <v>1520</v>
      </c>
      <c r="L536" s="328">
        <v>75.489999999999995</v>
      </c>
      <c r="M536" s="329">
        <v>75.489999999999995</v>
      </c>
      <c r="N536" s="328">
        <v>0</v>
      </c>
      <c r="O536" s="329">
        <v>0</v>
      </c>
      <c r="P536" s="330">
        <v>0</v>
      </c>
      <c r="Q536" s="318" t="s">
        <v>3903</v>
      </c>
      <c r="R536" s="331"/>
      <c r="S536" s="318"/>
      <c r="T536" s="325" t="str">
        <f t="shared" si="114"/>
        <v>SU462A</v>
      </c>
      <c r="U536" s="325" t="str">
        <f t="shared" si="114"/>
        <v>CLT-406S</v>
      </c>
      <c r="V536" s="325" t="str">
        <f t="shared" si="115"/>
        <v>G0</v>
      </c>
      <c r="W536" s="325" t="str">
        <f t="shared" si="116"/>
        <v>Samsung CLT-Y406S gele tonercartridge</v>
      </c>
      <c r="X536" s="325" t="str">
        <f t="shared" si="117"/>
        <v>CLX-3300/SEE</v>
      </c>
      <c r="Y536" s="327">
        <f t="shared" si="118"/>
        <v>191628446032</v>
      </c>
      <c r="Z536" s="327" t="str">
        <f t="shared" si="118"/>
        <v/>
      </c>
      <c r="AA536" s="328">
        <f t="shared" si="119"/>
        <v>75.489999999999995</v>
      </c>
      <c r="AB536" s="329">
        <f t="shared" si="120"/>
        <v>75.489999999999995</v>
      </c>
      <c r="AC536" s="330">
        <f t="shared" si="121"/>
        <v>0</v>
      </c>
      <c r="AE536" s="267" t="s">
        <v>1248</v>
      </c>
      <c r="AF536" s="267" t="s">
        <v>1248</v>
      </c>
      <c r="AG536" s="332" t="s">
        <v>1566</v>
      </c>
      <c r="AH536" s="267" t="s">
        <v>3901</v>
      </c>
      <c r="AI536" s="267" t="s">
        <v>1248</v>
      </c>
      <c r="AJ536" s="266"/>
      <c r="AK536" s="266"/>
    </row>
    <row r="537" spans="1:37" ht="14.25" customHeight="1">
      <c r="A537" s="326">
        <f t="shared" si="122"/>
        <v>526</v>
      </c>
      <c r="B537" s="325" t="s">
        <v>4035</v>
      </c>
      <c r="C537" s="325" t="s">
        <v>3910</v>
      </c>
      <c r="D537" s="325" t="s">
        <v>3911</v>
      </c>
      <c r="E537" s="325" t="s">
        <v>3896</v>
      </c>
      <c r="F537" s="325" t="s">
        <v>4036</v>
      </c>
      <c r="G537" s="325" t="s">
        <v>4037</v>
      </c>
      <c r="H537" s="325" t="s">
        <v>4037</v>
      </c>
      <c r="I537" s="325" t="s">
        <v>3915</v>
      </c>
      <c r="J537" s="327">
        <v>191628449804</v>
      </c>
      <c r="K537" s="327" t="s">
        <v>1520</v>
      </c>
      <c r="L537" s="328">
        <v>76.489999999999995</v>
      </c>
      <c r="M537" s="329">
        <v>76.489999999999995</v>
      </c>
      <c r="N537" s="328">
        <v>0</v>
      </c>
      <c r="O537" s="329">
        <v>0</v>
      </c>
      <c r="P537" s="330">
        <v>0</v>
      </c>
      <c r="Q537" s="318" t="s">
        <v>3910</v>
      </c>
      <c r="R537" s="331"/>
      <c r="S537" s="318"/>
      <c r="T537" s="325" t="str">
        <f t="shared" si="114"/>
        <v>SU472A</v>
      </c>
      <c r="U537" s="325" t="str">
        <f t="shared" si="114"/>
        <v>CLT-4072S</v>
      </c>
      <c r="V537" s="325" t="str">
        <f t="shared" si="115"/>
        <v>G0</v>
      </c>
      <c r="W537" s="325" t="str">
        <f t="shared" si="116"/>
        <v>Samsung CLT-Y4072S gele tonercartridge</v>
      </c>
      <c r="X537" s="325" t="str">
        <f t="shared" si="117"/>
        <v>CLX-3185/XEC</v>
      </c>
      <c r="Y537" s="327">
        <f t="shared" si="118"/>
        <v>191628449804</v>
      </c>
      <c r="Z537" s="327" t="str">
        <f t="shared" si="118"/>
        <v/>
      </c>
      <c r="AA537" s="328">
        <f t="shared" si="119"/>
        <v>76.489999999999995</v>
      </c>
      <c r="AB537" s="329">
        <f t="shared" si="120"/>
        <v>76.489999999999995</v>
      </c>
      <c r="AC537" s="330">
        <f t="shared" si="121"/>
        <v>0</v>
      </c>
      <c r="AE537" s="267" t="s">
        <v>1248</v>
      </c>
      <c r="AF537" s="267" t="s">
        <v>1248</v>
      </c>
      <c r="AG537" s="332" t="s">
        <v>1566</v>
      </c>
      <c r="AH537" s="267" t="s">
        <v>3916</v>
      </c>
      <c r="AI537" s="267" t="s">
        <v>1248</v>
      </c>
      <c r="AJ537" s="266"/>
      <c r="AK537" s="266"/>
    </row>
    <row r="538" spans="1:37" ht="14.25" customHeight="1">
      <c r="A538" s="326">
        <f t="shared" si="122"/>
        <v>527</v>
      </c>
      <c r="B538" s="325" t="s">
        <v>4038</v>
      </c>
      <c r="C538" s="325" t="s">
        <v>3918</v>
      </c>
      <c r="D538" s="325" t="s">
        <v>3919</v>
      </c>
      <c r="E538" s="325" t="s">
        <v>3896</v>
      </c>
      <c r="F538" s="325" t="s">
        <v>4039</v>
      </c>
      <c r="G538" s="325" t="s">
        <v>4039</v>
      </c>
      <c r="H538" s="325" t="s">
        <v>4039</v>
      </c>
      <c r="I538" s="325" t="s">
        <v>3923</v>
      </c>
      <c r="J538" s="327">
        <v>191628449903</v>
      </c>
      <c r="K538" s="327" t="s">
        <v>1520</v>
      </c>
      <c r="L538" s="328">
        <v>76.489999999999995</v>
      </c>
      <c r="M538" s="329">
        <v>76.489999999999995</v>
      </c>
      <c r="N538" s="328">
        <v>0</v>
      </c>
      <c r="O538" s="329">
        <v>0</v>
      </c>
      <c r="P538" s="330">
        <v>0</v>
      </c>
      <c r="Q538" s="318" t="s">
        <v>3918</v>
      </c>
      <c r="R538" s="331"/>
      <c r="S538" s="318"/>
      <c r="T538" s="325" t="str">
        <f t="shared" si="114"/>
        <v>SU482A</v>
      </c>
      <c r="U538" s="325" t="str">
        <f t="shared" si="114"/>
        <v>CLT-4092S</v>
      </c>
      <c r="V538" s="325" t="str">
        <f t="shared" si="115"/>
        <v>G0</v>
      </c>
      <c r="W538" s="325" t="str">
        <f t="shared" si="116"/>
        <v>Samsung CLT-Y4092S Yellow Toner Cartridge</v>
      </c>
      <c r="X538" s="325" t="str">
        <f t="shared" si="117"/>
        <v>CLX-3175FN/XEU</v>
      </c>
      <c r="Y538" s="327">
        <f t="shared" si="118"/>
        <v>191628449903</v>
      </c>
      <c r="Z538" s="327" t="str">
        <f t="shared" si="118"/>
        <v/>
      </c>
      <c r="AA538" s="328">
        <f t="shared" si="119"/>
        <v>76.489999999999995</v>
      </c>
      <c r="AB538" s="329">
        <f t="shared" si="120"/>
        <v>76.489999999999995</v>
      </c>
      <c r="AC538" s="330">
        <f t="shared" si="121"/>
        <v>0</v>
      </c>
      <c r="AE538" s="267" t="s">
        <v>1248</v>
      </c>
      <c r="AF538" s="267" t="s">
        <v>1248</v>
      </c>
      <c r="AG538" s="332" t="s">
        <v>1566</v>
      </c>
      <c r="AH538" s="267" t="s">
        <v>3916</v>
      </c>
      <c r="AI538" s="267" t="s">
        <v>1248</v>
      </c>
      <c r="AJ538" s="266"/>
      <c r="AK538" s="266"/>
    </row>
    <row r="539" spans="1:37" ht="14.25" customHeight="1">
      <c r="A539" s="326">
        <f t="shared" si="122"/>
        <v>528</v>
      </c>
      <c r="B539" s="325" t="s">
        <v>4040</v>
      </c>
      <c r="C539" s="325" t="s">
        <v>3925</v>
      </c>
      <c r="D539" s="325" t="s">
        <v>1608</v>
      </c>
      <c r="E539" s="325" t="s">
        <v>3896</v>
      </c>
      <c r="F539" s="325" t="s">
        <v>4041</v>
      </c>
      <c r="G539" s="325" t="s">
        <v>4042</v>
      </c>
      <c r="H539" s="325" t="s">
        <v>4043</v>
      </c>
      <c r="I539" s="325" t="s">
        <v>3929</v>
      </c>
      <c r="J539" s="327">
        <v>191628444977</v>
      </c>
      <c r="K539" s="327" t="s">
        <v>1520</v>
      </c>
      <c r="L539" s="328">
        <v>114.49</v>
      </c>
      <c r="M539" s="329">
        <v>114.49</v>
      </c>
      <c r="N539" s="328">
        <v>0</v>
      </c>
      <c r="O539" s="329">
        <v>0</v>
      </c>
      <c r="P539" s="330">
        <v>0</v>
      </c>
      <c r="Q539" s="318" t="s">
        <v>3925</v>
      </c>
      <c r="R539" s="331"/>
      <c r="S539" s="318"/>
      <c r="T539" s="325" t="str">
        <f t="shared" si="114"/>
        <v>SU502A</v>
      </c>
      <c r="U539" s="325" t="str">
        <f t="shared" si="114"/>
        <v>CLT-504S</v>
      </c>
      <c r="V539" s="325" t="str">
        <f t="shared" si="115"/>
        <v>G0</v>
      </c>
      <c r="W539" s="325" t="str">
        <f t="shared" si="116"/>
        <v>Samsung CLT-Y504S gele tonercartridge</v>
      </c>
      <c r="X539" s="325" t="str">
        <f t="shared" si="117"/>
        <v>CLX-4195FN/SEE</v>
      </c>
      <c r="Y539" s="327">
        <f t="shared" si="118"/>
        <v>191628444977</v>
      </c>
      <c r="Z539" s="327" t="str">
        <f t="shared" si="118"/>
        <v/>
      </c>
      <c r="AA539" s="328">
        <f t="shared" si="119"/>
        <v>114.49</v>
      </c>
      <c r="AB539" s="329">
        <f t="shared" si="120"/>
        <v>114.49</v>
      </c>
      <c r="AC539" s="330">
        <f t="shared" si="121"/>
        <v>0</v>
      </c>
      <c r="AE539" s="267" t="s">
        <v>1248</v>
      </c>
      <c r="AF539" s="267" t="s">
        <v>1248</v>
      </c>
      <c r="AG539" s="332" t="s">
        <v>1566</v>
      </c>
      <c r="AH539" s="267" t="s">
        <v>3901</v>
      </c>
      <c r="AI539" s="267" t="s">
        <v>1248</v>
      </c>
      <c r="AJ539" s="266"/>
      <c r="AK539" s="266"/>
    </row>
    <row r="540" spans="1:37" ht="14.25" customHeight="1">
      <c r="A540" s="326">
        <f t="shared" si="122"/>
        <v>529</v>
      </c>
      <c r="B540" s="325" t="s">
        <v>4044</v>
      </c>
      <c r="C540" s="325" t="s">
        <v>4045</v>
      </c>
      <c r="D540" s="325" t="s">
        <v>4046</v>
      </c>
      <c r="E540" s="325" t="s">
        <v>3896</v>
      </c>
      <c r="F540" s="325" t="s">
        <v>4047</v>
      </c>
      <c r="G540" s="325" t="s">
        <v>4048</v>
      </c>
      <c r="H540" s="325" t="s">
        <v>4049</v>
      </c>
      <c r="I540" s="325" t="s">
        <v>4050</v>
      </c>
      <c r="J540" s="327">
        <v>191628480661</v>
      </c>
      <c r="K540" s="327" t="s">
        <v>1520</v>
      </c>
      <c r="L540" s="328">
        <v>96.99</v>
      </c>
      <c r="M540" s="329">
        <v>96.99</v>
      </c>
      <c r="N540" s="328">
        <v>0</v>
      </c>
      <c r="O540" s="329">
        <v>0</v>
      </c>
      <c r="P540" s="330">
        <v>0</v>
      </c>
      <c r="Q540" s="318" t="s">
        <v>4045</v>
      </c>
      <c r="R540" s="331"/>
      <c r="S540" s="318"/>
      <c r="T540" s="325" t="str">
        <f t="shared" si="114"/>
        <v>SU696A</v>
      </c>
      <c r="U540" s="325" t="str">
        <f t="shared" si="114"/>
        <v>MLT-D101S</v>
      </c>
      <c r="V540" s="325" t="str">
        <f t="shared" si="115"/>
        <v>G0</v>
      </c>
      <c r="W540" s="325" t="str">
        <f t="shared" si="116"/>
        <v>Samsung MLT-D101S zwarte tonercartridge</v>
      </c>
      <c r="X540" s="325" t="str">
        <f t="shared" si="117"/>
        <v>SF-760P/SEE</v>
      </c>
      <c r="Y540" s="327">
        <f t="shared" si="118"/>
        <v>191628480661</v>
      </c>
      <c r="Z540" s="327" t="str">
        <f t="shared" si="118"/>
        <v/>
      </c>
      <c r="AA540" s="328">
        <f t="shared" si="119"/>
        <v>96.99</v>
      </c>
      <c r="AB540" s="329">
        <f t="shared" si="120"/>
        <v>96.99</v>
      </c>
      <c r="AC540" s="330">
        <f t="shared" si="121"/>
        <v>0</v>
      </c>
      <c r="AE540" s="267" t="s">
        <v>1248</v>
      </c>
      <c r="AF540" s="267" t="s">
        <v>1248</v>
      </c>
      <c r="AG540" s="332" t="s">
        <v>1566</v>
      </c>
      <c r="AH540" s="267" t="s">
        <v>3916</v>
      </c>
      <c r="AI540" s="267" t="s">
        <v>1248</v>
      </c>
      <c r="AJ540" s="266"/>
      <c r="AK540" s="266"/>
    </row>
    <row r="541" spans="1:37" ht="14.25" customHeight="1">
      <c r="A541" s="326">
        <f t="shared" si="122"/>
        <v>530</v>
      </c>
      <c r="B541" s="325" t="s">
        <v>4051</v>
      </c>
      <c r="C541" s="325" t="s">
        <v>4052</v>
      </c>
      <c r="D541" s="325" t="s">
        <v>4046</v>
      </c>
      <c r="E541" s="325" t="s">
        <v>3896</v>
      </c>
      <c r="F541" s="325" t="s">
        <v>4053</v>
      </c>
      <c r="G541" s="325" t="s">
        <v>4054</v>
      </c>
      <c r="H541" s="325" t="s">
        <v>4055</v>
      </c>
      <c r="I541" s="325" t="s">
        <v>4050</v>
      </c>
      <c r="J541" s="327">
        <v>191628480760</v>
      </c>
      <c r="K541" s="327" t="s">
        <v>1520</v>
      </c>
      <c r="L541" s="328">
        <v>65.489999999999995</v>
      </c>
      <c r="M541" s="329">
        <v>65.489999999999995</v>
      </c>
      <c r="N541" s="328">
        <v>0</v>
      </c>
      <c r="O541" s="329">
        <v>0</v>
      </c>
      <c r="P541" s="330">
        <v>0</v>
      </c>
      <c r="Q541" s="318" t="s">
        <v>4052</v>
      </c>
      <c r="R541" s="331"/>
      <c r="S541" s="318"/>
      <c r="T541" s="325" t="str">
        <f t="shared" ref="T541:U563" si="123">B541</f>
        <v>SU706A</v>
      </c>
      <c r="U541" s="325" t="str">
        <f t="shared" si="123"/>
        <v>MLT-D101X</v>
      </c>
      <c r="V541" s="325" t="str">
        <f t="shared" si="115"/>
        <v>G0</v>
      </c>
      <c r="W541" s="325" t="str">
        <f t="shared" si="116"/>
        <v>Samsung MLT-D101X zwarte lagerendementstonercartridge</v>
      </c>
      <c r="X541" s="325" t="str">
        <f t="shared" si="117"/>
        <v>SF-760P/SEE</v>
      </c>
      <c r="Y541" s="327">
        <f t="shared" ref="Y541:Z563" si="124">J541</f>
        <v>191628480760</v>
      </c>
      <c r="Z541" s="327" t="str">
        <f t="shared" si="124"/>
        <v/>
      </c>
      <c r="AA541" s="328">
        <f t="shared" si="119"/>
        <v>65.489999999999995</v>
      </c>
      <c r="AB541" s="329">
        <f t="shared" si="120"/>
        <v>65.489999999999995</v>
      </c>
      <c r="AC541" s="330">
        <f t="shared" si="121"/>
        <v>0</v>
      </c>
      <c r="AE541" s="267" t="s">
        <v>1248</v>
      </c>
      <c r="AF541" s="267" t="s">
        <v>1248</v>
      </c>
      <c r="AG541" s="332" t="s">
        <v>1566</v>
      </c>
      <c r="AH541" s="267" t="s">
        <v>4056</v>
      </c>
      <c r="AI541" s="267" t="s">
        <v>1248</v>
      </c>
      <c r="AJ541" s="266"/>
      <c r="AK541" s="266"/>
    </row>
    <row r="542" spans="1:37" ht="14.25" customHeight="1">
      <c r="A542" s="326">
        <f t="shared" si="122"/>
        <v>531</v>
      </c>
      <c r="B542" s="325" t="s">
        <v>4057</v>
      </c>
      <c r="C542" s="325" t="s">
        <v>4058</v>
      </c>
      <c r="D542" s="325" t="s">
        <v>4059</v>
      </c>
      <c r="E542" s="325" t="s">
        <v>3896</v>
      </c>
      <c r="F542" s="325" t="s">
        <v>4060</v>
      </c>
      <c r="G542" s="325" t="s">
        <v>4061</v>
      </c>
      <c r="H542" s="325" t="s">
        <v>4062</v>
      </c>
      <c r="I542" s="325" t="s">
        <v>4063</v>
      </c>
      <c r="J542" s="327">
        <v>191628480869</v>
      </c>
      <c r="K542" s="327" t="s">
        <v>1520</v>
      </c>
      <c r="L542" s="328">
        <v>113.99</v>
      </c>
      <c r="M542" s="329">
        <v>113.99</v>
      </c>
      <c r="N542" s="328">
        <v>0</v>
      </c>
      <c r="O542" s="329">
        <v>0</v>
      </c>
      <c r="P542" s="330">
        <v>0</v>
      </c>
      <c r="Q542" s="318" t="s">
        <v>4058</v>
      </c>
      <c r="R542" s="331"/>
      <c r="S542" s="318"/>
      <c r="T542" s="325" t="str">
        <f t="shared" si="123"/>
        <v>SU716A</v>
      </c>
      <c r="U542" s="325" t="str">
        <f t="shared" si="123"/>
        <v>MLT-D103L</v>
      </c>
      <c r="V542" s="325" t="str">
        <f t="shared" si="115"/>
        <v>G0</v>
      </c>
      <c r="W542" s="325" t="str">
        <f t="shared" si="116"/>
        <v>Samsung MLT-D103L zwarte hogerendementstonercartridge</v>
      </c>
      <c r="X542" s="325" t="str">
        <f t="shared" si="117"/>
        <v>SCX-4705ND/SEE</v>
      </c>
      <c r="Y542" s="327">
        <f t="shared" si="124"/>
        <v>191628480869</v>
      </c>
      <c r="Z542" s="327" t="str">
        <f t="shared" si="124"/>
        <v/>
      </c>
      <c r="AA542" s="328">
        <f t="shared" si="119"/>
        <v>113.99</v>
      </c>
      <c r="AB542" s="329">
        <f t="shared" si="120"/>
        <v>113.99</v>
      </c>
      <c r="AC542" s="330">
        <f t="shared" si="121"/>
        <v>0</v>
      </c>
      <c r="AE542" s="267" t="s">
        <v>1248</v>
      </c>
      <c r="AF542" s="267" t="s">
        <v>1248</v>
      </c>
      <c r="AG542" s="332" t="s">
        <v>1566</v>
      </c>
      <c r="AH542" s="267" t="s">
        <v>3916</v>
      </c>
      <c r="AI542" s="267" t="s">
        <v>1248</v>
      </c>
      <c r="AJ542" s="266"/>
      <c r="AK542" s="266"/>
    </row>
    <row r="543" spans="1:37" ht="14.25" customHeight="1">
      <c r="A543" s="326">
        <f t="shared" si="122"/>
        <v>532</v>
      </c>
      <c r="B543" s="325" t="s">
        <v>4064</v>
      </c>
      <c r="C543" s="325" t="s">
        <v>4065</v>
      </c>
      <c r="D543" s="325" t="s">
        <v>4066</v>
      </c>
      <c r="E543" s="325" t="s">
        <v>3896</v>
      </c>
      <c r="F543" s="325" t="s">
        <v>4067</v>
      </c>
      <c r="G543" s="325" t="s">
        <v>4068</v>
      </c>
      <c r="H543" s="325" t="s">
        <v>4069</v>
      </c>
      <c r="I543" s="325" t="s">
        <v>4070</v>
      </c>
      <c r="J543" s="327">
        <v>191628481071</v>
      </c>
      <c r="K543" s="327" t="s">
        <v>1520</v>
      </c>
      <c r="L543" s="328">
        <v>96.99</v>
      </c>
      <c r="M543" s="329">
        <v>96.99</v>
      </c>
      <c r="N543" s="328">
        <v>0</v>
      </c>
      <c r="O543" s="329">
        <v>0</v>
      </c>
      <c r="P543" s="330">
        <v>0</v>
      </c>
      <c r="Q543" s="318" t="s">
        <v>4065</v>
      </c>
      <c r="R543" s="331"/>
      <c r="S543" s="318"/>
      <c r="T543" s="325" t="str">
        <f t="shared" si="123"/>
        <v>SU737A</v>
      </c>
      <c r="U543" s="325" t="str">
        <f t="shared" si="123"/>
        <v>MLT-D1042S</v>
      </c>
      <c r="V543" s="325" t="str">
        <f t="shared" si="115"/>
        <v>G0</v>
      </c>
      <c r="W543" s="325" t="str">
        <f t="shared" si="116"/>
        <v>Samsung MLT-D1042S zwarte tonercartridge</v>
      </c>
      <c r="X543" s="325" t="str">
        <f t="shared" si="117"/>
        <v>ML-1675/SEE</v>
      </c>
      <c r="Y543" s="327">
        <f t="shared" si="124"/>
        <v>191628481071</v>
      </c>
      <c r="Z543" s="327" t="str">
        <f t="shared" si="124"/>
        <v/>
      </c>
      <c r="AA543" s="328">
        <f t="shared" si="119"/>
        <v>96.99</v>
      </c>
      <c r="AB543" s="329">
        <f t="shared" si="120"/>
        <v>96.99</v>
      </c>
      <c r="AC543" s="330">
        <f t="shared" si="121"/>
        <v>0</v>
      </c>
      <c r="AE543" s="267" t="s">
        <v>1248</v>
      </c>
      <c r="AF543" s="267" t="s">
        <v>1248</v>
      </c>
      <c r="AG543" s="332" t="s">
        <v>1566</v>
      </c>
      <c r="AH543" s="267" t="s">
        <v>3916</v>
      </c>
      <c r="AI543" s="267" t="s">
        <v>1248</v>
      </c>
      <c r="AJ543" s="266"/>
      <c r="AK543" s="266"/>
    </row>
    <row r="544" spans="1:37" ht="14.25" customHeight="1">
      <c r="A544" s="326">
        <f t="shared" si="122"/>
        <v>533</v>
      </c>
      <c r="B544" s="325" t="s">
        <v>4071</v>
      </c>
      <c r="C544" s="325" t="s">
        <v>4072</v>
      </c>
      <c r="D544" s="325" t="s">
        <v>4066</v>
      </c>
      <c r="E544" s="325" t="s">
        <v>3896</v>
      </c>
      <c r="F544" s="325" t="s">
        <v>4073</v>
      </c>
      <c r="G544" s="325" t="s">
        <v>4074</v>
      </c>
      <c r="H544" s="325" t="s">
        <v>4075</v>
      </c>
      <c r="I544" s="325" t="s">
        <v>4070</v>
      </c>
      <c r="J544" s="327">
        <v>191628481088</v>
      </c>
      <c r="K544" s="327" t="s">
        <v>1520</v>
      </c>
      <c r="L544" s="328">
        <v>65.489999999999995</v>
      </c>
      <c r="M544" s="329">
        <v>65.489999999999995</v>
      </c>
      <c r="N544" s="328">
        <v>0</v>
      </c>
      <c r="O544" s="329">
        <v>0</v>
      </c>
      <c r="P544" s="330">
        <v>0</v>
      </c>
      <c r="Q544" s="318" t="s">
        <v>4072</v>
      </c>
      <c r="R544" s="331"/>
      <c r="S544" s="318"/>
      <c r="T544" s="325" t="str">
        <f t="shared" si="123"/>
        <v>SU738A</v>
      </c>
      <c r="U544" s="325" t="str">
        <f t="shared" si="123"/>
        <v>MLT-D1042X</v>
      </c>
      <c r="V544" s="325" t="str">
        <f t="shared" si="115"/>
        <v>G0</v>
      </c>
      <c r="W544" s="325" t="str">
        <f t="shared" si="116"/>
        <v>Samsung MLT-D1042X zwarte lagerendementstonercartridge</v>
      </c>
      <c r="X544" s="325" t="str">
        <f t="shared" si="117"/>
        <v>ML-1675/SEE</v>
      </c>
      <c r="Y544" s="327">
        <f t="shared" si="124"/>
        <v>191628481088</v>
      </c>
      <c r="Z544" s="327" t="str">
        <f t="shared" si="124"/>
        <v/>
      </c>
      <c r="AA544" s="328">
        <f t="shared" si="119"/>
        <v>65.489999999999995</v>
      </c>
      <c r="AB544" s="329">
        <f t="shared" si="120"/>
        <v>65.489999999999995</v>
      </c>
      <c r="AC544" s="330">
        <f t="shared" si="121"/>
        <v>0</v>
      </c>
      <c r="AE544" s="267" t="s">
        <v>1248</v>
      </c>
      <c r="AF544" s="267" t="s">
        <v>1248</v>
      </c>
      <c r="AG544" s="332" t="s">
        <v>1566</v>
      </c>
      <c r="AH544" s="267" t="s">
        <v>3901</v>
      </c>
      <c r="AI544" s="267" t="s">
        <v>1248</v>
      </c>
      <c r="AJ544" s="266"/>
      <c r="AK544" s="266"/>
    </row>
    <row r="545" spans="1:37" ht="14.25" customHeight="1">
      <c r="A545" s="326">
        <f t="shared" si="122"/>
        <v>534</v>
      </c>
      <c r="B545" s="325" t="s">
        <v>4076</v>
      </c>
      <c r="C545" s="325" t="s">
        <v>4077</v>
      </c>
      <c r="D545" s="325" t="s">
        <v>4078</v>
      </c>
      <c r="E545" s="325" t="s">
        <v>3896</v>
      </c>
      <c r="F545" s="325" t="s">
        <v>4079</v>
      </c>
      <c r="G545" s="325" t="s">
        <v>4080</v>
      </c>
      <c r="H545" s="325" t="s">
        <v>4081</v>
      </c>
      <c r="I545" s="325" t="s">
        <v>4082</v>
      </c>
      <c r="J545" s="327">
        <v>191628481286</v>
      </c>
      <c r="K545" s="327" t="s">
        <v>1520</v>
      </c>
      <c r="L545" s="328">
        <v>113.99</v>
      </c>
      <c r="M545" s="329">
        <v>113.99</v>
      </c>
      <c r="N545" s="328">
        <v>0</v>
      </c>
      <c r="O545" s="329">
        <v>0</v>
      </c>
      <c r="P545" s="330">
        <v>0</v>
      </c>
      <c r="Q545" s="318" t="s">
        <v>4077</v>
      </c>
      <c r="R545" s="331"/>
      <c r="S545" s="318"/>
      <c r="T545" s="325" t="str">
        <f t="shared" si="123"/>
        <v>SU758A</v>
      </c>
      <c r="U545" s="325" t="str">
        <f t="shared" si="123"/>
        <v>MLT-D1052L</v>
      </c>
      <c r="V545" s="325" t="str">
        <f t="shared" si="115"/>
        <v>G0</v>
      </c>
      <c r="W545" s="325" t="str">
        <f t="shared" si="116"/>
        <v>Samsung MLT-D1052L zwarte hogerendementstonercartridge</v>
      </c>
      <c r="X545" s="325" t="str">
        <f t="shared" si="117"/>
        <v>ML-1910</v>
      </c>
      <c r="Y545" s="327">
        <f t="shared" si="124"/>
        <v>191628481286</v>
      </c>
      <c r="Z545" s="327" t="str">
        <f t="shared" si="124"/>
        <v/>
      </c>
      <c r="AA545" s="328">
        <f t="shared" si="119"/>
        <v>113.99</v>
      </c>
      <c r="AB545" s="329">
        <f t="shared" si="120"/>
        <v>113.99</v>
      </c>
      <c r="AC545" s="330">
        <f t="shared" si="121"/>
        <v>0</v>
      </c>
      <c r="AE545" s="267" t="s">
        <v>1248</v>
      </c>
      <c r="AF545" s="267" t="s">
        <v>1248</v>
      </c>
      <c r="AG545" s="332" t="s">
        <v>1566</v>
      </c>
      <c r="AH545" s="267" t="s">
        <v>3916</v>
      </c>
      <c r="AI545" s="267" t="s">
        <v>1248</v>
      </c>
      <c r="AJ545" s="266"/>
      <c r="AK545" s="266"/>
    </row>
    <row r="546" spans="1:37" ht="14.25" customHeight="1">
      <c r="A546" s="326">
        <f t="shared" si="122"/>
        <v>535</v>
      </c>
      <c r="B546" s="325" t="s">
        <v>4083</v>
      </c>
      <c r="C546" s="325" t="s">
        <v>4084</v>
      </c>
      <c r="D546" s="325" t="s">
        <v>4078</v>
      </c>
      <c r="E546" s="325" t="s">
        <v>3896</v>
      </c>
      <c r="F546" s="325" t="s">
        <v>4085</v>
      </c>
      <c r="G546" s="325" t="s">
        <v>4086</v>
      </c>
      <c r="H546" s="325" t="s">
        <v>4087</v>
      </c>
      <c r="I546" s="325" t="s">
        <v>4082</v>
      </c>
      <c r="J546" s="327">
        <v>191628481293</v>
      </c>
      <c r="K546" s="327" t="s">
        <v>1520</v>
      </c>
      <c r="L546" s="328">
        <v>94.49</v>
      </c>
      <c r="M546" s="329">
        <v>94.49</v>
      </c>
      <c r="N546" s="328">
        <v>0</v>
      </c>
      <c r="O546" s="329">
        <v>0</v>
      </c>
      <c r="P546" s="330">
        <v>0</v>
      </c>
      <c r="Q546" s="318" t="s">
        <v>4084</v>
      </c>
      <c r="R546" s="331"/>
      <c r="S546" s="318"/>
      <c r="T546" s="325" t="str">
        <f t="shared" si="123"/>
        <v>SU759A</v>
      </c>
      <c r="U546" s="325" t="str">
        <f t="shared" si="123"/>
        <v>MLT-D1052S</v>
      </c>
      <c r="V546" s="325" t="str">
        <f t="shared" si="115"/>
        <v>G0</v>
      </c>
      <c r="W546" s="325" t="str">
        <f t="shared" si="116"/>
        <v>Samsung MLT-D1052S zwarte tonercartridge</v>
      </c>
      <c r="X546" s="325" t="str">
        <f t="shared" si="117"/>
        <v>ML-1910</v>
      </c>
      <c r="Y546" s="327">
        <f t="shared" si="124"/>
        <v>191628481293</v>
      </c>
      <c r="Z546" s="327" t="str">
        <f t="shared" si="124"/>
        <v/>
      </c>
      <c r="AA546" s="328">
        <f t="shared" si="119"/>
        <v>94.49</v>
      </c>
      <c r="AB546" s="329">
        <f t="shared" si="120"/>
        <v>94.49</v>
      </c>
      <c r="AC546" s="330">
        <f t="shared" si="121"/>
        <v>0</v>
      </c>
      <c r="AE546" s="267" t="s">
        <v>1248</v>
      </c>
      <c r="AF546" s="267" t="s">
        <v>1248</v>
      </c>
      <c r="AG546" s="332" t="s">
        <v>1566</v>
      </c>
      <c r="AH546" s="267" t="s">
        <v>3901</v>
      </c>
      <c r="AI546" s="267" t="s">
        <v>1248</v>
      </c>
      <c r="AJ546" s="266"/>
      <c r="AK546" s="266"/>
    </row>
    <row r="547" spans="1:37" ht="14.25" customHeight="1">
      <c r="A547" s="326">
        <f t="shared" si="122"/>
        <v>536</v>
      </c>
      <c r="B547" s="325" t="s">
        <v>4088</v>
      </c>
      <c r="C547" s="325" t="s">
        <v>4089</v>
      </c>
      <c r="D547" s="325" t="s">
        <v>4090</v>
      </c>
      <c r="E547" s="325" t="s">
        <v>3896</v>
      </c>
      <c r="F547" s="325" t="s">
        <v>4091</v>
      </c>
      <c r="G547" s="325" t="s">
        <v>4092</v>
      </c>
      <c r="H547" s="325" t="s">
        <v>4093</v>
      </c>
      <c r="I547" s="325" t="s">
        <v>4094</v>
      </c>
      <c r="J547" s="327">
        <v>191628481514</v>
      </c>
      <c r="K547" s="327" t="s">
        <v>1520</v>
      </c>
      <c r="L547" s="328">
        <v>97.99</v>
      </c>
      <c r="M547" s="329">
        <v>97.99</v>
      </c>
      <c r="N547" s="328">
        <v>0</v>
      </c>
      <c r="O547" s="329">
        <v>0</v>
      </c>
      <c r="P547" s="330">
        <v>0</v>
      </c>
      <c r="Q547" s="318" t="s">
        <v>4089</v>
      </c>
      <c r="R547" s="331"/>
      <c r="S547" s="318"/>
      <c r="T547" s="325" t="str">
        <f t="shared" si="123"/>
        <v>SU781A</v>
      </c>
      <c r="U547" s="325" t="str">
        <f t="shared" si="123"/>
        <v>MLT-D1082S</v>
      </c>
      <c r="V547" s="325" t="str">
        <f t="shared" si="115"/>
        <v>G0</v>
      </c>
      <c r="W547" s="325" t="str">
        <f t="shared" si="116"/>
        <v>Samsung MLT-D1082S zwarte tonercartridge</v>
      </c>
      <c r="X547" s="325" t="str">
        <f t="shared" si="117"/>
        <v>ML-1640</v>
      </c>
      <c r="Y547" s="327">
        <f t="shared" si="124"/>
        <v>191628481514</v>
      </c>
      <c r="Z547" s="327" t="str">
        <f t="shared" si="124"/>
        <v/>
      </c>
      <c r="AA547" s="328">
        <f t="shared" si="119"/>
        <v>97.99</v>
      </c>
      <c r="AB547" s="329">
        <f t="shared" si="120"/>
        <v>97.99</v>
      </c>
      <c r="AC547" s="330">
        <f t="shared" si="121"/>
        <v>0</v>
      </c>
      <c r="AE547" s="267" t="s">
        <v>1248</v>
      </c>
      <c r="AF547" s="267" t="s">
        <v>1248</v>
      </c>
      <c r="AG547" s="332" t="s">
        <v>1566</v>
      </c>
      <c r="AH547" s="267" t="s">
        <v>3916</v>
      </c>
      <c r="AI547" s="267" t="s">
        <v>1248</v>
      </c>
      <c r="AJ547" s="266"/>
      <c r="AK547" s="266"/>
    </row>
    <row r="548" spans="1:37" ht="14.25" customHeight="1">
      <c r="A548" s="326">
        <f t="shared" si="122"/>
        <v>537</v>
      </c>
      <c r="B548" s="325" t="s">
        <v>4095</v>
      </c>
      <c r="C548" s="325" t="s">
        <v>4096</v>
      </c>
      <c r="D548" s="325" t="s">
        <v>4097</v>
      </c>
      <c r="E548" s="325" t="s">
        <v>3896</v>
      </c>
      <c r="F548" s="325" t="s">
        <v>4098</v>
      </c>
      <c r="G548" s="325" t="s">
        <v>4099</v>
      </c>
      <c r="H548" s="325" t="s">
        <v>4100</v>
      </c>
      <c r="I548" s="325" t="s">
        <v>4101</v>
      </c>
      <c r="J548" s="327">
        <v>191628481699</v>
      </c>
      <c r="K548" s="327" t="s">
        <v>1520</v>
      </c>
      <c r="L548" s="328">
        <v>95.99</v>
      </c>
      <c r="M548" s="329">
        <v>95.99</v>
      </c>
      <c r="N548" s="328">
        <v>0</v>
      </c>
      <c r="O548" s="329">
        <v>0</v>
      </c>
      <c r="P548" s="330">
        <v>0</v>
      </c>
      <c r="Q548" s="318" t="s">
        <v>4096</v>
      </c>
      <c r="R548" s="331"/>
      <c r="S548" s="318"/>
      <c r="T548" s="325" t="str">
        <f t="shared" si="123"/>
        <v>SU799A</v>
      </c>
      <c r="U548" s="325" t="str">
        <f t="shared" si="123"/>
        <v>MLT-D111L</v>
      </c>
      <c r="V548" s="325" t="str">
        <f t="shared" si="115"/>
        <v>G0</v>
      </c>
      <c r="W548" s="325" t="str">
        <f t="shared" si="116"/>
        <v>Samsung MLT-D111L zwarte hogerendementstonercartridge</v>
      </c>
      <c r="X548" s="325" t="str">
        <f t="shared" si="117"/>
        <v>SL-M2022/SEE</v>
      </c>
      <c r="Y548" s="327">
        <f t="shared" si="124"/>
        <v>191628481699</v>
      </c>
      <c r="Z548" s="327" t="str">
        <f t="shared" si="124"/>
        <v/>
      </c>
      <c r="AA548" s="328">
        <f t="shared" si="119"/>
        <v>95.99</v>
      </c>
      <c r="AB548" s="329">
        <f t="shared" si="120"/>
        <v>95.99</v>
      </c>
      <c r="AC548" s="330">
        <f t="shared" si="121"/>
        <v>0</v>
      </c>
      <c r="AE548" s="267" t="s">
        <v>1248</v>
      </c>
      <c r="AF548" s="267" t="s">
        <v>1248</v>
      </c>
      <c r="AG548" s="332" t="s">
        <v>1566</v>
      </c>
      <c r="AH548" s="267" t="s">
        <v>4102</v>
      </c>
      <c r="AI548" s="267" t="s">
        <v>1248</v>
      </c>
      <c r="AJ548" s="266"/>
      <c r="AK548" s="266"/>
    </row>
    <row r="549" spans="1:37" ht="14.25" customHeight="1">
      <c r="A549" s="326">
        <f t="shared" si="122"/>
        <v>538</v>
      </c>
      <c r="B549" s="325" t="s">
        <v>4103</v>
      </c>
      <c r="C549" s="325" t="s">
        <v>4104</v>
      </c>
      <c r="D549" s="325" t="s">
        <v>4097</v>
      </c>
      <c r="E549" s="325" t="s">
        <v>3896</v>
      </c>
      <c r="F549" s="325" t="s">
        <v>4105</v>
      </c>
      <c r="G549" s="325" t="s">
        <v>4106</v>
      </c>
      <c r="H549" s="325" t="s">
        <v>4107</v>
      </c>
      <c r="I549" s="325" t="s">
        <v>4108</v>
      </c>
      <c r="J549" s="327">
        <v>191628481804</v>
      </c>
      <c r="K549" s="327" t="s">
        <v>1520</v>
      </c>
      <c r="L549" s="328">
        <v>74.489999999999995</v>
      </c>
      <c r="M549" s="329">
        <v>74.489999999999995</v>
      </c>
      <c r="N549" s="328">
        <v>0</v>
      </c>
      <c r="O549" s="329">
        <v>0</v>
      </c>
      <c r="P549" s="330">
        <v>0</v>
      </c>
      <c r="Q549" s="318" t="s">
        <v>4104</v>
      </c>
      <c r="R549" s="331"/>
      <c r="S549" s="318"/>
      <c r="T549" s="325" t="str">
        <f t="shared" si="123"/>
        <v>SU810A</v>
      </c>
      <c r="U549" s="325" t="str">
        <f t="shared" si="123"/>
        <v>MLT-D111S</v>
      </c>
      <c r="V549" s="325" t="str">
        <f t="shared" si="115"/>
        <v>G0</v>
      </c>
      <c r="W549" s="325" t="str">
        <f t="shared" si="116"/>
        <v>Samsung MLT-D111S zwarte tonercartridge</v>
      </c>
      <c r="X549" s="325" t="str">
        <f t="shared" si="117"/>
        <v>SL-M2026/SEE</v>
      </c>
      <c r="Y549" s="327">
        <f t="shared" si="124"/>
        <v>191628481804</v>
      </c>
      <c r="Z549" s="327" t="str">
        <f t="shared" si="124"/>
        <v/>
      </c>
      <c r="AA549" s="328">
        <f t="shared" si="119"/>
        <v>74.489999999999995</v>
      </c>
      <c r="AB549" s="329">
        <f t="shared" si="120"/>
        <v>74.489999999999995</v>
      </c>
      <c r="AC549" s="330">
        <f t="shared" si="121"/>
        <v>0</v>
      </c>
      <c r="AE549" s="267" t="s">
        <v>1248</v>
      </c>
      <c r="AF549" s="267" t="s">
        <v>1248</v>
      </c>
      <c r="AG549" s="332" t="s">
        <v>1566</v>
      </c>
      <c r="AH549" s="267" t="s">
        <v>4109</v>
      </c>
      <c r="AI549" s="267" t="s">
        <v>1248</v>
      </c>
      <c r="AJ549" s="266"/>
      <c r="AK549" s="266"/>
    </row>
    <row r="550" spans="1:37" ht="14.25" customHeight="1">
      <c r="A550" s="326">
        <f t="shared" si="122"/>
        <v>539</v>
      </c>
      <c r="B550" s="325" t="s">
        <v>4110</v>
      </c>
      <c r="C550" s="325" t="s">
        <v>4111</v>
      </c>
      <c r="D550" s="325" t="s">
        <v>4112</v>
      </c>
      <c r="E550" s="325" t="s">
        <v>3896</v>
      </c>
      <c r="F550" s="325" t="s">
        <v>4113</v>
      </c>
      <c r="G550" s="325" t="s">
        <v>4114</v>
      </c>
      <c r="H550" s="325" t="s">
        <v>4115</v>
      </c>
      <c r="I550" s="325" t="s">
        <v>4116</v>
      </c>
      <c r="J550" s="327">
        <v>191628481989</v>
      </c>
      <c r="K550" s="327" t="s">
        <v>1520</v>
      </c>
      <c r="L550" s="328">
        <v>104.99</v>
      </c>
      <c r="M550" s="329">
        <v>104.99</v>
      </c>
      <c r="N550" s="328">
        <v>0</v>
      </c>
      <c r="O550" s="329">
        <v>0</v>
      </c>
      <c r="P550" s="330">
        <v>0</v>
      </c>
      <c r="Q550" s="318" t="s">
        <v>4111</v>
      </c>
      <c r="R550" s="331"/>
      <c r="S550" s="318"/>
      <c r="T550" s="325" t="str">
        <f t="shared" si="123"/>
        <v>SU828A</v>
      </c>
      <c r="U550" s="325" t="str">
        <f t="shared" si="123"/>
        <v>MLT-D116L</v>
      </c>
      <c r="V550" s="325" t="str">
        <f t="shared" si="115"/>
        <v>G0</v>
      </c>
      <c r="W550" s="325" t="str">
        <f t="shared" si="116"/>
        <v>Samsung MLT-D116L zwarte hogerendementstonercartridge</v>
      </c>
      <c r="X550" s="325" t="str">
        <f t="shared" si="117"/>
        <v>SL-M2625/SEE</v>
      </c>
      <c r="Y550" s="327">
        <f t="shared" si="124"/>
        <v>191628481989</v>
      </c>
      <c r="Z550" s="327" t="str">
        <f t="shared" si="124"/>
        <v/>
      </c>
      <c r="AA550" s="328">
        <f t="shared" si="119"/>
        <v>104.99</v>
      </c>
      <c r="AB550" s="329">
        <f t="shared" si="120"/>
        <v>104.99</v>
      </c>
      <c r="AC550" s="330">
        <f t="shared" si="121"/>
        <v>0</v>
      </c>
      <c r="AE550" s="267" t="s">
        <v>1248</v>
      </c>
      <c r="AF550" s="267" t="s">
        <v>1248</v>
      </c>
      <c r="AG550" s="332" t="s">
        <v>1566</v>
      </c>
      <c r="AH550" s="267" t="s">
        <v>3916</v>
      </c>
      <c r="AI550" s="267" t="s">
        <v>1248</v>
      </c>
      <c r="AJ550" s="266"/>
      <c r="AK550" s="266"/>
    </row>
    <row r="551" spans="1:37" ht="14.25" customHeight="1">
      <c r="A551" s="326">
        <f t="shared" si="122"/>
        <v>540</v>
      </c>
      <c r="B551" s="325" t="s">
        <v>4117</v>
      </c>
      <c r="C551" s="325" t="s">
        <v>4118</v>
      </c>
      <c r="D551" s="325" t="s">
        <v>4112</v>
      </c>
      <c r="E551" s="325" t="s">
        <v>3896</v>
      </c>
      <c r="F551" s="325" t="s">
        <v>4119</v>
      </c>
      <c r="G551" s="325" t="s">
        <v>4120</v>
      </c>
      <c r="H551" s="325" t="s">
        <v>4121</v>
      </c>
      <c r="I551" s="325" t="s">
        <v>4116</v>
      </c>
      <c r="J551" s="327">
        <v>191628482108</v>
      </c>
      <c r="K551" s="327" t="s">
        <v>1520</v>
      </c>
      <c r="L551" s="328">
        <v>63.99</v>
      </c>
      <c r="M551" s="329">
        <v>63.99</v>
      </c>
      <c r="N551" s="328">
        <v>0</v>
      </c>
      <c r="O551" s="329">
        <v>0</v>
      </c>
      <c r="P551" s="330">
        <v>0</v>
      </c>
      <c r="Q551" s="318" t="s">
        <v>4118</v>
      </c>
      <c r="R551" s="331"/>
      <c r="S551" s="318"/>
      <c r="T551" s="325" t="str">
        <f t="shared" si="123"/>
        <v>SU840A</v>
      </c>
      <c r="U551" s="325" t="str">
        <f t="shared" si="123"/>
        <v>MLT-D116S</v>
      </c>
      <c r="V551" s="325" t="str">
        <f t="shared" si="115"/>
        <v>G0</v>
      </c>
      <c r="W551" s="325" t="str">
        <f t="shared" si="116"/>
        <v>Samsung MLT-D116S zwarte tonercartridge</v>
      </c>
      <c r="X551" s="325" t="str">
        <f t="shared" si="117"/>
        <v>SL-M2625/SEE</v>
      </c>
      <c r="Y551" s="327">
        <f t="shared" si="124"/>
        <v>191628482108</v>
      </c>
      <c r="Z551" s="327" t="str">
        <f t="shared" si="124"/>
        <v/>
      </c>
      <c r="AA551" s="328">
        <f t="shared" si="119"/>
        <v>63.99</v>
      </c>
      <c r="AB551" s="329">
        <f t="shared" si="120"/>
        <v>63.99</v>
      </c>
      <c r="AC551" s="330">
        <f t="shared" si="121"/>
        <v>0</v>
      </c>
      <c r="AE551" s="267" t="s">
        <v>1248</v>
      </c>
      <c r="AF551" s="267" t="s">
        <v>1248</v>
      </c>
      <c r="AG551" s="332" t="s">
        <v>1566</v>
      </c>
      <c r="AH551" s="267" t="s">
        <v>3916</v>
      </c>
      <c r="AI551" s="267" t="s">
        <v>1248</v>
      </c>
      <c r="AJ551" s="266"/>
      <c r="AK551" s="266"/>
    </row>
    <row r="552" spans="1:37" ht="14.25" customHeight="1">
      <c r="A552" s="326">
        <f t="shared" si="122"/>
        <v>541</v>
      </c>
      <c r="B552" s="325" t="s">
        <v>4122</v>
      </c>
      <c r="C552" s="325" t="s">
        <v>4123</v>
      </c>
      <c r="D552" s="325" t="s">
        <v>4124</v>
      </c>
      <c r="E552" s="325" t="s">
        <v>3896</v>
      </c>
      <c r="F552" s="325" t="s">
        <v>4125</v>
      </c>
      <c r="G552" s="325" t="s">
        <v>4126</v>
      </c>
      <c r="H552" s="325" t="s">
        <v>4127</v>
      </c>
      <c r="I552" s="325" t="s">
        <v>4128</v>
      </c>
      <c r="J552" s="327">
        <v>191628434411</v>
      </c>
      <c r="K552" s="327" t="s">
        <v>1520</v>
      </c>
      <c r="L552" s="328">
        <v>113.99</v>
      </c>
      <c r="M552" s="329">
        <v>113.99</v>
      </c>
      <c r="N552" s="328">
        <v>0</v>
      </c>
      <c r="O552" s="329">
        <v>0</v>
      </c>
      <c r="P552" s="330">
        <v>0</v>
      </c>
      <c r="Q552" s="318" t="s">
        <v>4123</v>
      </c>
      <c r="R552" s="331"/>
      <c r="S552" s="318"/>
      <c r="T552" s="325" t="str">
        <f t="shared" si="123"/>
        <v>SU852A</v>
      </c>
      <c r="U552" s="325" t="str">
        <f t="shared" si="123"/>
        <v>MLT-D117S</v>
      </c>
      <c r="V552" s="325" t="str">
        <f t="shared" si="115"/>
        <v>G0</v>
      </c>
      <c r="W552" s="325" t="str">
        <f t="shared" si="116"/>
        <v>Samsung MLT-D117S zwarte tonercartridge</v>
      </c>
      <c r="X552" s="325" t="str">
        <f t="shared" si="117"/>
        <v>SCX-4655FN/SEE</v>
      </c>
      <c r="Y552" s="327">
        <f t="shared" si="124"/>
        <v>191628434411</v>
      </c>
      <c r="Z552" s="327" t="str">
        <f t="shared" si="124"/>
        <v/>
      </c>
      <c r="AA552" s="328">
        <f t="shared" si="119"/>
        <v>113.99</v>
      </c>
      <c r="AB552" s="329">
        <f t="shared" si="120"/>
        <v>113.99</v>
      </c>
      <c r="AC552" s="330">
        <f t="shared" si="121"/>
        <v>0</v>
      </c>
      <c r="AE552" s="267" t="s">
        <v>1248</v>
      </c>
      <c r="AF552" s="267" t="s">
        <v>1248</v>
      </c>
      <c r="AG552" s="332" t="s">
        <v>1566</v>
      </c>
      <c r="AH552" s="267" t="s">
        <v>4129</v>
      </c>
      <c r="AI552" s="267" t="s">
        <v>1248</v>
      </c>
      <c r="AJ552" s="266"/>
      <c r="AK552" s="266"/>
    </row>
    <row r="553" spans="1:37" ht="14.25" customHeight="1">
      <c r="A553" s="326">
        <f t="shared" si="122"/>
        <v>542</v>
      </c>
      <c r="B553" s="325" t="s">
        <v>4130</v>
      </c>
      <c r="C553" s="325" t="s">
        <v>4131</v>
      </c>
      <c r="D553" s="325" t="s">
        <v>4132</v>
      </c>
      <c r="E553" s="325" t="s">
        <v>3896</v>
      </c>
      <c r="F553" s="325" t="s">
        <v>4133</v>
      </c>
      <c r="G553" s="325" t="s">
        <v>4134</v>
      </c>
      <c r="H553" s="325" t="s">
        <v>4135</v>
      </c>
      <c r="I553" s="325" t="s">
        <v>4136</v>
      </c>
      <c r="J553" s="327">
        <v>191628482276</v>
      </c>
      <c r="K553" s="327" t="s">
        <v>1520</v>
      </c>
      <c r="L553" s="328">
        <v>93.49</v>
      </c>
      <c r="M553" s="329">
        <v>93.49</v>
      </c>
      <c r="N553" s="328">
        <v>0</v>
      </c>
      <c r="O553" s="329">
        <v>0</v>
      </c>
      <c r="P553" s="330">
        <v>0</v>
      </c>
      <c r="Q553" s="318" t="s">
        <v>4131</v>
      </c>
      <c r="R553" s="331"/>
      <c r="S553" s="318"/>
      <c r="T553" s="325" t="str">
        <f t="shared" si="123"/>
        <v>SU863A</v>
      </c>
      <c r="U553" s="325" t="str">
        <f t="shared" si="123"/>
        <v>MLT-D119S</v>
      </c>
      <c r="V553" s="325" t="str">
        <f t="shared" si="115"/>
        <v>G0</v>
      </c>
      <c r="W553" s="325" t="str">
        <f t="shared" si="116"/>
        <v>Samsung MLT-D119S zwarte tonercartridge</v>
      </c>
      <c r="X553" s="325" t="str">
        <f t="shared" si="117"/>
        <v>SCX-4521F</v>
      </c>
      <c r="Y553" s="327">
        <f t="shared" si="124"/>
        <v>191628482276</v>
      </c>
      <c r="Z553" s="327" t="str">
        <f t="shared" si="124"/>
        <v/>
      </c>
      <c r="AA553" s="328">
        <f t="shared" si="119"/>
        <v>93.49</v>
      </c>
      <c r="AB553" s="329">
        <f t="shared" si="120"/>
        <v>93.49</v>
      </c>
      <c r="AC553" s="330">
        <f t="shared" si="121"/>
        <v>0</v>
      </c>
      <c r="AE553" s="267" t="s">
        <v>1248</v>
      </c>
      <c r="AF553" s="267" t="s">
        <v>1248</v>
      </c>
      <c r="AG553" s="332" t="s">
        <v>1566</v>
      </c>
      <c r="AH553" s="267" t="s">
        <v>3916</v>
      </c>
      <c r="AI553" s="267" t="s">
        <v>1248</v>
      </c>
      <c r="AJ553" s="266"/>
      <c r="AK553" s="266"/>
    </row>
    <row r="554" spans="1:37" ht="14.25" customHeight="1">
      <c r="A554" s="326">
        <f t="shared" si="122"/>
        <v>543</v>
      </c>
      <c r="B554" s="325" t="s">
        <v>4137</v>
      </c>
      <c r="C554" s="325" t="s">
        <v>4138</v>
      </c>
      <c r="D554" s="325" t="s">
        <v>4112</v>
      </c>
      <c r="E554" s="325" t="s">
        <v>3896</v>
      </c>
      <c r="F554" s="325" t="s">
        <v>4139</v>
      </c>
      <c r="G554" s="325" t="s">
        <v>4139</v>
      </c>
      <c r="H554" s="325" t="s">
        <v>4140</v>
      </c>
      <c r="I554" s="325" t="s">
        <v>4141</v>
      </c>
      <c r="J554" s="327">
        <v>191628484386</v>
      </c>
      <c r="K554" s="327" t="s">
        <v>1520</v>
      </c>
      <c r="L554" s="328">
        <v>74.489999999999995</v>
      </c>
      <c r="M554" s="329">
        <v>74.489999999999995</v>
      </c>
      <c r="N554" s="328">
        <v>0</v>
      </c>
      <c r="O554" s="329">
        <v>0</v>
      </c>
      <c r="P554" s="330">
        <v>0</v>
      </c>
      <c r="Q554" s="318" t="s">
        <v>4138</v>
      </c>
      <c r="R554" s="331"/>
      <c r="S554" s="318"/>
      <c r="T554" s="325" t="str">
        <f t="shared" si="123"/>
        <v>SV134A</v>
      </c>
      <c r="U554" s="325" t="str">
        <f t="shared" si="123"/>
        <v>MLT-R116</v>
      </c>
      <c r="V554" s="325" t="str">
        <f t="shared" si="115"/>
        <v>G0</v>
      </c>
      <c r="W554" s="325" t="str">
        <f t="shared" si="116"/>
        <v>Samsung MLT-R116 Imaging Unit</v>
      </c>
      <c r="X554" s="325" t="str">
        <f t="shared" si="117"/>
        <v>SL-M2675F/XSS</v>
      </c>
      <c r="Y554" s="327">
        <f t="shared" si="124"/>
        <v>191628484386</v>
      </c>
      <c r="Z554" s="327" t="str">
        <f t="shared" si="124"/>
        <v/>
      </c>
      <c r="AA554" s="328">
        <f t="shared" si="119"/>
        <v>74.489999999999995</v>
      </c>
      <c r="AB554" s="329">
        <f t="shared" si="120"/>
        <v>74.489999999999995</v>
      </c>
      <c r="AC554" s="330">
        <f t="shared" si="121"/>
        <v>0</v>
      </c>
      <c r="AE554" s="267" t="s">
        <v>1248</v>
      </c>
      <c r="AF554" s="267" t="s">
        <v>1248</v>
      </c>
      <c r="AG554" s="332" t="s">
        <v>1566</v>
      </c>
      <c r="AH554" s="267" t="s">
        <v>4142</v>
      </c>
      <c r="AI554" s="267" t="s">
        <v>1248</v>
      </c>
      <c r="AJ554" s="266"/>
      <c r="AK554" s="266"/>
    </row>
    <row r="555" spans="1:37" ht="14.25" customHeight="1">
      <c r="A555" s="326">
        <f t="shared" si="122"/>
        <v>544</v>
      </c>
      <c r="B555" s="325" t="s">
        <v>4143</v>
      </c>
      <c r="C555" s="325" t="s">
        <v>4144</v>
      </c>
      <c r="D555" s="325" t="s">
        <v>4144</v>
      </c>
      <c r="E555" s="325" t="s">
        <v>3896</v>
      </c>
      <c r="F555" s="325" t="s">
        <v>4145</v>
      </c>
      <c r="G555" s="325" t="s">
        <v>4146</v>
      </c>
      <c r="H555" s="325" t="s">
        <v>4147</v>
      </c>
      <c r="I555" s="325" t="s">
        <v>4148</v>
      </c>
      <c r="J555" s="327">
        <v>193905679362</v>
      </c>
      <c r="K555" s="327" t="s">
        <v>1520</v>
      </c>
      <c r="L555" s="328">
        <v>23.99</v>
      </c>
      <c r="M555" s="329">
        <v>23.99</v>
      </c>
      <c r="N555" s="328">
        <v>0</v>
      </c>
      <c r="O555" s="329">
        <v>0</v>
      </c>
      <c r="P555" s="330">
        <v>0</v>
      </c>
      <c r="Q555" s="318" t="s">
        <v>4144</v>
      </c>
      <c r="R555" s="331"/>
      <c r="S555" s="318"/>
      <c r="T555" s="325" t="str">
        <f t="shared" si="123"/>
        <v>W1143A</v>
      </c>
      <c r="U555" s="325" t="str">
        <f t="shared" si="123"/>
        <v>143</v>
      </c>
      <c r="V555" s="325" t="str">
        <f t="shared" si="115"/>
        <v>G0</v>
      </c>
      <c r="W555" s="325" t="str">
        <f t="shared" si="116"/>
        <v>HP 143A originele zwarte Neverstop-tonerbijvulkit</v>
      </c>
      <c r="X555" s="325" t="str">
        <f t="shared" si="117"/>
        <v>HP Neverstop 1000 / 1200 series</v>
      </c>
      <c r="Y555" s="327">
        <f t="shared" si="124"/>
        <v>193905679362</v>
      </c>
      <c r="Z555" s="327" t="str">
        <f t="shared" si="124"/>
        <v/>
      </c>
      <c r="AA555" s="328">
        <f t="shared" si="119"/>
        <v>23.99</v>
      </c>
      <c r="AB555" s="329">
        <f t="shared" si="120"/>
        <v>23.99</v>
      </c>
      <c r="AC555" s="330">
        <f t="shared" si="121"/>
        <v>0</v>
      </c>
      <c r="AE555" s="267" t="s">
        <v>1248</v>
      </c>
      <c r="AF555" s="267" t="s">
        <v>1248</v>
      </c>
      <c r="AG555" s="332" t="s">
        <v>1566</v>
      </c>
      <c r="AH555" s="267" t="s">
        <v>3364</v>
      </c>
      <c r="AI555" s="267" t="s">
        <v>1248</v>
      </c>
      <c r="AJ555" s="266"/>
      <c r="AK555" s="266"/>
    </row>
    <row r="556" spans="1:37" ht="14.25" customHeight="1">
      <c r="A556" s="326">
        <f t="shared" si="122"/>
        <v>545</v>
      </c>
      <c r="B556" s="325" t="s">
        <v>4149</v>
      </c>
      <c r="C556" s="325" t="s">
        <v>4144</v>
      </c>
      <c r="D556" s="325" t="s">
        <v>4144</v>
      </c>
      <c r="E556" s="325" t="s">
        <v>3896</v>
      </c>
      <c r="F556" s="325" t="s">
        <v>4150</v>
      </c>
      <c r="G556" s="325" t="s">
        <v>4151</v>
      </c>
      <c r="H556" s="325" t="s">
        <v>4152</v>
      </c>
      <c r="I556" s="325" t="s">
        <v>4148</v>
      </c>
      <c r="J556" s="327">
        <v>193905679386</v>
      </c>
      <c r="K556" s="327" t="s">
        <v>1520</v>
      </c>
      <c r="L556" s="328">
        <v>42.99</v>
      </c>
      <c r="M556" s="329">
        <v>42.99</v>
      </c>
      <c r="N556" s="328">
        <v>0</v>
      </c>
      <c r="O556" s="329">
        <v>0</v>
      </c>
      <c r="P556" s="330">
        <v>0</v>
      </c>
      <c r="Q556" s="318" t="s">
        <v>4144</v>
      </c>
      <c r="R556" s="331"/>
      <c r="S556" s="318"/>
      <c r="T556" s="325" t="str">
        <f t="shared" si="123"/>
        <v>W1143AD</v>
      </c>
      <c r="U556" s="325" t="str">
        <f t="shared" si="123"/>
        <v>143</v>
      </c>
      <c r="V556" s="325" t="str">
        <f t="shared" si="115"/>
        <v>G0</v>
      </c>
      <c r="W556" s="325" t="str">
        <f t="shared" si="116"/>
        <v>HP 143AD twee originele zwarte Neverstop-tonerbijvulkits</v>
      </c>
      <c r="X556" s="325" t="str">
        <f t="shared" si="117"/>
        <v>HP Neverstop 1000 / 1200 series</v>
      </c>
      <c r="Y556" s="327">
        <f t="shared" si="124"/>
        <v>193905679386</v>
      </c>
      <c r="Z556" s="327" t="str">
        <f t="shared" si="124"/>
        <v/>
      </c>
      <c r="AA556" s="328">
        <f t="shared" si="119"/>
        <v>42.99</v>
      </c>
      <c r="AB556" s="329">
        <f t="shared" si="120"/>
        <v>42.99</v>
      </c>
      <c r="AC556" s="330">
        <f t="shared" si="121"/>
        <v>0</v>
      </c>
      <c r="AE556" s="267" t="s">
        <v>1248</v>
      </c>
      <c r="AF556" s="267" t="s">
        <v>1248</v>
      </c>
      <c r="AG556" s="332" t="s">
        <v>1566</v>
      </c>
      <c r="AH556" s="267" t="s">
        <v>3364</v>
      </c>
      <c r="AI556" s="267" t="s">
        <v>1248</v>
      </c>
      <c r="AJ556" s="266"/>
      <c r="AK556" s="266"/>
    </row>
    <row r="557" spans="1:37" ht="14.25" customHeight="1">
      <c r="A557" s="326">
        <f t="shared" si="122"/>
        <v>546</v>
      </c>
      <c r="B557" s="325" t="s">
        <v>4153</v>
      </c>
      <c r="C557" s="325" t="s">
        <v>4154</v>
      </c>
      <c r="D557" s="325" t="s">
        <v>4154</v>
      </c>
      <c r="E557" s="325" t="s">
        <v>3896</v>
      </c>
      <c r="F557" s="325" t="s">
        <v>4155</v>
      </c>
      <c r="G557" s="325" t="s">
        <v>4156</v>
      </c>
      <c r="H557" s="325" t="s">
        <v>4157</v>
      </c>
      <c r="I557" s="325" t="s">
        <v>4148</v>
      </c>
      <c r="J557" s="327">
        <v>193905679379</v>
      </c>
      <c r="K557" s="327" t="s">
        <v>1520</v>
      </c>
      <c r="L557" s="328">
        <v>111.49</v>
      </c>
      <c r="M557" s="329">
        <v>111.49</v>
      </c>
      <c r="N557" s="328">
        <v>0</v>
      </c>
      <c r="O557" s="329">
        <v>0</v>
      </c>
      <c r="P557" s="330">
        <v>0</v>
      </c>
      <c r="Q557" s="318" t="s">
        <v>4154</v>
      </c>
      <c r="R557" s="331"/>
      <c r="S557" s="318"/>
      <c r="T557" s="325" t="str">
        <f t="shared" si="123"/>
        <v>W1144A</v>
      </c>
      <c r="U557" s="325" t="str">
        <f t="shared" si="123"/>
        <v>144</v>
      </c>
      <c r="V557" s="325" t="str">
        <f t="shared" si="115"/>
        <v>G0</v>
      </c>
      <c r="W557" s="325" t="str">
        <f t="shared" si="116"/>
        <v>HP 144A originele zwarte belichtingstrommel voor laserprinters</v>
      </c>
      <c r="X557" s="325" t="str">
        <f t="shared" si="117"/>
        <v>HP Neverstop 1000 / 1200 series</v>
      </c>
      <c r="Y557" s="327">
        <f t="shared" si="124"/>
        <v>193905679379</v>
      </c>
      <c r="Z557" s="327" t="str">
        <f t="shared" si="124"/>
        <v/>
      </c>
      <c r="AA557" s="328">
        <f t="shared" si="119"/>
        <v>111.49</v>
      </c>
      <c r="AB557" s="329">
        <f t="shared" si="120"/>
        <v>111.49</v>
      </c>
      <c r="AC557" s="330">
        <f t="shared" si="121"/>
        <v>0</v>
      </c>
      <c r="AE557" s="267" t="s">
        <v>1248</v>
      </c>
      <c r="AF557" s="267" t="s">
        <v>1248</v>
      </c>
      <c r="AG557" s="332" t="s">
        <v>1566</v>
      </c>
      <c r="AH557" s="267" t="s">
        <v>3364</v>
      </c>
      <c r="AI557" s="267" t="s">
        <v>1248</v>
      </c>
      <c r="AJ557" s="266"/>
      <c r="AK557" s="266"/>
    </row>
    <row r="558" spans="1:37" ht="14.25" customHeight="1">
      <c r="A558" s="326">
        <f t="shared" si="122"/>
        <v>547</v>
      </c>
      <c r="B558" s="325" t="s">
        <v>4158</v>
      </c>
      <c r="C558" s="325" t="s">
        <v>4159</v>
      </c>
      <c r="D558" s="325" t="s">
        <v>4124</v>
      </c>
      <c r="E558" s="325" t="s">
        <v>3896</v>
      </c>
      <c r="F558" s="325" t="s">
        <v>4160</v>
      </c>
      <c r="G558" s="325" t="s">
        <v>4161</v>
      </c>
      <c r="H558" s="325" t="s">
        <v>4162</v>
      </c>
      <c r="I558" s="325" t="s">
        <v>4163</v>
      </c>
      <c r="J558" s="327" t="s">
        <v>4164</v>
      </c>
      <c r="K558" s="327" t="s">
        <v>1520</v>
      </c>
      <c r="L558" s="328">
        <v>62.49</v>
      </c>
      <c r="M558" s="329">
        <v>62.49</v>
      </c>
      <c r="N558" s="328">
        <v>0</v>
      </c>
      <c r="O558" s="329">
        <v>0</v>
      </c>
      <c r="P558" s="330">
        <v>0</v>
      </c>
      <c r="Q558" s="318" t="s">
        <v>4159</v>
      </c>
      <c r="R558" s="331"/>
      <c r="S558" s="318"/>
      <c r="T558" s="325" t="str">
        <f t="shared" si="123"/>
        <v>W2070A</v>
      </c>
      <c r="U558" s="325" t="str">
        <f t="shared" si="123"/>
        <v>117A</v>
      </c>
      <c r="V558" s="325" t="str">
        <f t="shared" si="115"/>
        <v>G0</v>
      </c>
      <c r="W558" s="325" t="str">
        <f t="shared" si="116"/>
        <v>HP 117A originele zwarte lasertonercartridge</v>
      </c>
      <c r="X558" s="325" t="str">
        <f t="shared" si="117"/>
        <v>HP Laser 150 / HP Laser MFP 178/179</v>
      </c>
      <c r="Y558" s="327" t="str">
        <f t="shared" si="124"/>
        <v>193424172801  </v>
      </c>
      <c r="Z558" s="327" t="str">
        <f t="shared" si="124"/>
        <v/>
      </c>
      <c r="AA558" s="328">
        <f t="shared" si="119"/>
        <v>62.49</v>
      </c>
      <c r="AB558" s="329">
        <f t="shared" si="120"/>
        <v>62.49</v>
      </c>
      <c r="AC558" s="330">
        <f t="shared" si="121"/>
        <v>0</v>
      </c>
      <c r="AE558" s="267" t="s">
        <v>1248</v>
      </c>
      <c r="AF558" s="267" t="s">
        <v>1248</v>
      </c>
      <c r="AG558" s="332" t="s">
        <v>1566</v>
      </c>
      <c r="AH558" s="267" t="s">
        <v>1579</v>
      </c>
      <c r="AI558" s="267" t="s">
        <v>1248</v>
      </c>
      <c r="AJ558" s="266"/>
      <c r="AK558" s="266"/>
    </row>
    <row r="559" spans="1:37" ht="14.25" customHeight="1">
      <c r="A559" s="326">
        <f t="shared" si="122"/>
        <v>548</v>
      </c>
      <c r="B559" s="325" t="s">
        <v>4165</v>
      </c>
      <c r="C559" s="325" t="s">
        <v>4159</v>
      </c>
      <c r="D559" s="325" t="s">
        <v>4124</v>
      </c>
      <c r="E559" s="325" t="s">
        <v>3896</v>
      </c>
      <c r="F559" s="325" t="s">
        <v>4166</v>
      </c>
      <c r="G559" s="325" t="s">
        <v>4167</v>
      </c>
      <c r="H559" s="325" t="s">
        <v>4168</v>
      </c>
      <c r="I559" s="325" t="s">
        <v>4163</v>
      </c>
      <c r="J559" s="327" t="s">
        <v>4169</v>
      </c>
      <c r="K559" s="327" t="s">
        <v>1520</v>
      </c>
      <c r="L559" s="328">
        <v>69.489999999999995</v>
      </c>
      <c r="M559" s="329">
        <v>69.489999999999995</v>
      </c>
      <c r="N559" s="328">
        <v>0</v>
      </c>
      <c r="O559" s="329">
        <v>0</v>
      </c>
      <c r="P559" s="330">
        <v>0</v>
      </c>
      <c r="Q559" s="318" t="s">
        <v>4159</v>
      </c>
      <c r="R559" s="331"/>
      <c r="S559" s="318"/>
      <c r="T559" s="325" t="str">
        <f t="shared" si="123"/>
        <v>W2071A</v>
      </c>
      <c r="U559" s="325" t="str">
        <f t="shared" si="123"/>
        <v>117A</v>
      </c>
      <c r="V559" s="325" t="str">
        <f t="shared" si="115"/>
        <v>G0</v>
      </c>
      <c r="W559" s="325" t="str">
        <f t="shared" si="116"/>
        <v>HP 117A originele cyaan lasertonercartridge</v>
      </c>
      <c r="X559" s="325" t="str">
        <f t="shared" si="117"/>
        <v>HP Laser 150 / HP Laser MFP 178/179</v>
      </c>
      <c r="Y559" s="327" t="str">
        <f t="shared" si="124"/>
        <v>193424172818  </v>
      </c>
      <c r="Z559" s="327" t="str">
        <f t="shared" si="124"/>
        <v/>
      </c>
      <c r="AA559" s="328">
        <f t="shared" si="119"/>
        <v>69.489999999999995</v>
      </c>
      <c r="AB559" s="329">
        <f t="shared" si="120"/>
        <v>69.489999999999995</v>
      </c>
      <c r="AC559" s="330">
        <f t="shared" si="121"/>
        <v>0</v>
      </c>
      <c r="AE559" s="267" t="s">
        <v>1248</v>
      </c>
      <c r="AF559" s="267" t="s">
        <v>1248</v>
      </c>
      <c r="AG559" s="332" t="s">
        <v>1566</v>
      </c>
      <c r="AH559" s="267" t="s">
        <v>1579</v>
      </c>
      <c r="AI559" s="267" t="s">
        <v>1248</v>
      </c>
      <c r="AJ559" s="266"/>
      <c r="AK559" s="338"/>
    </row>
    <row r="560" spans="1:37" s="345" customFormat="1" ht="14.25" customHeight="1">
      <c r="A560" s="326">
        <f t="shared" si="122"/>
        <v>549</v>
      </c>
      <c r="B560" s="322" t="s">
        <v>4170</v>
      </c>
      <c r="C560" s="322" t="s">
        <v>4159</v>
      </c>
      <c r="D560" s="322" t="s">
        <v>4124</v>
      </c>
      <c r="E560" s="322" t="s">
        <v>3896</v>
      </c>
      <c r="F560" s="322" t="s">
        <v>4171</v>
      </c>
      <c r="G560" s="322" t="s">
        <v>4172</v>
      </c>
      <c r="H560" s="322" t="s">
        <v>4173</v>
      </c>
      <c r="I560" s="322" t="s">
        <v>4163</v>
      </c>
      <c r="J560" s="341" t="s">
        <v>4174</v>
      </c>
      <c r="K560" s="341" t="s">
        <v>1520</v>
      </c>
      <c r="L560" s="342">
        <v>69.489999999999995</v>
      </c>
      <c r="M560" s="343">
        <v>69.489999999999995</v>
      </c>
      <c r="N560" s="342">
        <v>0</v>
      </c>
      <c r="O560" s="343">
        <v>0</v>
      </c>
      <c r="P560" s="344">
        <v>0</v>
      </c>
      <c r="Q560" s="318" t="s">
        <v>4159</v>
      </c>
      <c r="R560" s="331"/>
      <c r="S560" s="318"/>
      <c r="T560" s="322" t="str">
        <f t="shared" si="123"/>
        <v>W2072A</v>
      </c>
      <c r="U560" s="322" t="str">
        <f t="shared" si="123"/>
        <v>117A</v>
      </c>
      <c r="V560" s="322" t="str">
        <f t="shared" si="115"/>
        <v>G0</v>
      </c>
      <c r="W560" s="322" t="str">
        <f t="shared" si="116"/>
        <v>HP 117A originele gele lasertonercartridge</v>
      </c>
      <c r="X560" s="322" t="str">
        <f t="shared" si="117"/>
        <v>HP Laser 150 / HP Laser MFP 178/179</v>
      </c>
      <c r="Y560" s="341" t="str">
        <f t="shared" si="124"/>
        <v>193424172825  </v>
      </c>
      <c r="Z560" s="341" t="str">
        <f t="shared" si="124"/>
        <v/>
      </c>
      <c r="AA560" s="342">
        <f t="shared" si="119"/>
        <v>69.489999999999995</v>
      </c>
      <c r="AB560" s="343">
        <f t="shared" si="120"/>
        <v>69.489999999999995</v>
      </c>
      <c r="AC560" s="344">
        <f t="shared" si="121"/>
        <v>0</v>
      </c>
      <c r="AD560" s="266"/>
      <c r="AE560" s="267" t="s">
        <v>1248</v>
      </c>
      <c r="AF560" s="267" t="s">
        <v>1248</v>
      </c>
      <c r="AG560" s="332" t="s">
        <v>1566</v>
      </c>
      <c r="AH560" s="267" t="s">
        <v>1579</v>
      </c>
      <c r="AI560" s="267" t="s">
        <v>1248</v>
      </c>
      <c r="AJ560" s="266"/>
      <c r="AK560" s="338"/>
    </row>
    <row r="561" spans="1:37" s="345" customFormat="1" ht="14.25" customHeight="1">
      <c r="A561" s="326">
        <f t="shared" si="122"/>
        <v>550</v>
      </c>
      <c r="B561" s="325" t="s">
        <v>4175</v>
      </c>
      <c r="C561" s="325" t="s">
        <v>4159</v>
      </c>
      <c r="D561" s="325" t="s">
        <v>4124</v>
      </c>
      <c r="E561" s="325" t="s">
        <v>3896</v>
      </c>
      <c r="F561" s="325" t="s">
        <v>4176</v>
      </c>
      <c r="G561" s="325" t="s">
        <v>4177</v>
      </c>
      <c r="H561" s="325" t="s">
        <v>4178</v>
      </c>
      <c r="I561" s="325" t="s">
        <v>4163</v>
      </c>
      <c r="J561" s="327" t="s">
        <v>4179</v>
      </c>
      <c r="K561" s="327" t="s">
        <v>1520</v>
      </c>
      <c r="L561" s="328">
        <v>69.489999999999995</v>
      </c>
      <c r="M561" s="329">
        <v>69.489999999999995</v>
      </c>
      <c r="N561" s="328">
        <v>0</v>
      </c>
      <c r="O561" s="329">
        <v>0</v>
      </c>
      <c r="P561" s="330">
        <v>0</v>
      </c>
      <c r="Q561" s="318" t="s">
        <v>4159</v>
      </c>
      <c r="R561" s="331"/>
      <c r="S561" s="318"/>
      <c r="T561" s="325" t="str">
        <f t="shared" si="123"/>
        <v>W2073A</v>
      </c>
      <c r="U561" s="325" t="str">
        <f t="shared" si="123"/>
        <v>117A</v>
      </c>
      <c r="V561" s="325" t="str">
        <f t="shared" si="115"/>
        <v>G0</v>
      </c>
      <c r="W561" s="325" t="str">
        <f t="shared" si="116"/>
        <v>HP 117A originele magenta lasertonercartridge</v>
      </c>
      <c r="X561" s="325" t="str">
        <f t="shared" si="117"/>
        <v>HP Laser 150 / HP Laser MFP 178/179</v>
      </c>
      <c r="Y561" s="327" t="str">
        <f t="shared" si="124"/>
        <v>193424172832  </v>
      </c>
      <c r="Z561" s="327" t="str">
        <f t="shared" si="124"/>
        <v/>
      </c>
      <c r="AA561" s="328">
        <f t="shared" si="119"/>
        <v>69.489999999999995</v>
      </c>
      <c r="AB561" s="329">
        <f t="shared" si="120"/>
        <v>69.489999999999995</v>
      </c>
      <c r="AC561" s="330">
        <f t="shared" si="121"/>
        <v>0</v>
      </c>
      <c r="AD561" s="266"/>
      <c r="AE561" s="267" t="s">
        <v>1248</v>
      </c>
      <c r="AF561" s="267" t="s">
        <v>1248</v>
      </c>
      <c r="AG561" s="332" t="s">
        <v>1566</v>
      </c>
      <c r="AH561" s="267" t="s">
        <v>1579</v>
      </c>
      <c r="AI561" s="267" t="s">
        <v>1248</v>
      </c>
      <c r="AJ561" s="266"/>
      <c r="AK561" s="338"/>
    </row>
    <row r="562" spans="1:37" ht="14.25" customHeight="1">
      <c r="A562" s="326">
        <f t="shared" si="122"/>
        <v>551</v>
      </c>
      <c r="B562" s="325" t="s">
        <v>4180</v>
      </c>
      <c r="C562" s="325" t="s">
        <v>4181</v>
      </c>
      <c r="D562" s="325" t="s">
        <v>4182</v>
      </c>
      <c r="E562" s="325" t="s">
        <v>3896</v>
      </c>
      <c r="F562" s="325" t="s">
        <v>4183</v>
      </c>
      <c r="G562" s="325" t="s">
        <v>4184</v>
      </c>
      <c r="H562" s="325" t="s">
        <v>4185</v>
      </c>
      <c r="I562" s="325" t="s">
        <v>4163</v>
      </c>
      <c r="J562" s="327" t="s">
        <v>4186</v>
      </c>
      <c r="K562" s="327" t="s">
        <v>1520</v>
      </c>
      <c r="L562" s="328">
        <v>143.99</v>
      </c>
      <c r="M562" s="329">
        <v>143.99</v>
      </c>
      <c r="N562" s="328">
        <v>0</v>
      </c>
      <c r="O562" s="329">
        <v>0</v>
      </c>
      <c r="P562" s="330">
        <v>0</v>
      </c>
      <c r="Q562" s="318" t="s">
        <v>4181</v>
      </c>
      <c r="R562" s="331"/>
      <c r="S562" s="318"/>
      <c r="T562" s="325" t="str">
        <f t="shared" si="123"/>
        <v>W1120A</v>
      </c>
      <c r="U562" s="325" t="str">
        <f t="shared" si="123"/>
        <v>120A</v>
      </c>
      <c r="V562" s="325" t="str">
        <f t="shared" si="115"/>
        <v>G0</v>
      </c>
      <c r="W562" s="325" t="str">
        <f t="shared" si="116"/>
        <v>HP 120A originele belichtingstrommel voor laserprinter</v>
      </c>
      <c r="X562" s="325" t="str">
        <f t="shared" si="117"/>
        <v>HP Laser 150 / HP Laser MFP 178/179</v>
      </c>
      <c r="Y562" s="327" t="str">
        <f t="shared" si="124"/>
        <v>193424172665  </v>
      </c>
      <c r="Z562" s="327" t="str">
        <f t="shared" si="124"/>
        <v/>
      </c>
      <c r="AA562" s="328">
        <f t="shared" si="119"/>
        <v>143.99</v>
      </c>
      <c r="AB562" s="329">
        <f t="shared" si="120"/>
        <v>143.99</v>
      </c>
      <c r="AC562" s="330">
        <f t="shared" si="121"/>
        <v>0</v>
      </c>
      <c r="AE562" s="267" t="s">
        <v>1248</v>
      </c>
      <c r="AF562" s="267" t="s">
        <v>1248</v>
      </c>
      <c r="AG562" s="332" t="s">
        <v>1566</v>
      </c>
      <c r="AH562" s="267" t="s">
        <v>1579</v>
      </c>
      <c r="AI562" s="267" t="s">
        <v>1248</v>
      </c>
      <c r="AJ562" s="266"/>
    </row>
    <row r="563" spans="1:37" ht="14.25" customHeight="1">
      <c r="A563" s="326">
        <f t="shared" si="122"/>
        <v>552</v>
      </c>
      <c r="B563" s="325" t="s">
        <v>4187</v>
      </c>
      <c r="C563" s="325" t="s">
        <v>4188</v>
      </c>
      <c r="D563" s="325" t="s">
        <v>4189</v>
      </c>
      <c r="E563" s="325" t="s">
        <v>3896</v>
      </c>
      <c r="F563" s="325" t="s">
        <v>4190</v>
      </c>
      <c r="G563" s="325" t="s">
        <v>4191</v>
      </c>
      <c r="H563" s="325" t="s">
        <v>4192</v>
      </c>
      <c r="I563" s="325" t="s">
        <v>4193</v>
      </c>
      <c r="J563" s="327">
        <v>193424172702</v>
      </c>
      <c r="K563" s="327" t="s">
        <v>1520</v>
      </c>
      <c r="L563" s="328">
        <v>68.489999999999995</v>
      </c>
      <c r="M563" s="329">
        <v>68.489999999999995</v>
      </c>
      <c r="N563" s="328">
        <v>0</v>
      </c>
      <c r="O563" s="329">
        <v>0</v>
      </c>
      <c r="P563" s="330">
        <v>0</v>
      </c>
      <c r="Q563" s="318" t="s">
        <v>4188</v>
      </c>
      <c r="R563" s="331"/>
      <c r="S563" s="318"/>
      <c r="T563" s="325" t="str">
        <f t="shared" si="123"/>
        <v>W1106A</v>
      </c>
      <c r="U563" s="325" t="str">
        <f t="shared" si="123"/>
        <v>106A</v>
      </c>
      <c r="V563" s="325" t="str">
        <f t="shared" si="115"/>
        <v>G0</v>
      </c>
      <c r="W563" s="325" t="str">
        <f t="shared" si="116"/>
        <v>HP 106A originele zwarte lasertonercartridge</v>
      </c>
      <c r="X563" s="325" t="str">
        <f t="shared" si="117"/>
        <v>HP Laser 107 / HP Laser MFP 135/137</v>
      </c>
      <c r="Y563" s="327">
        <f t="shared" si="124"/>
        <v>193424172702</v>
      </c>
      <c r="Z563" s="327" t="str">
        <f t="shared" si="124"/>
        <v/>
      </c>
      <c r="AA563" s="328">
        <f t="shared" si="119"/>
        <v>68.489999999999995</v>
      </c>
      <c r="AB563" s="329">
        <f t="shared" si="120"/>
        <v>68.489999999999995</v>
      </c>
      <c r="AC563" s="330">
        <f t="shared" si="121"/>
        <v>0</v>
      </c>
      <c r="AE563" s="267" t="s">
        <v>1248</v>
      </c>
      <c r="AF563" s="267" t="s">
        <v>1248</v>
      </c>
      <c r="AG563" s="332" t="s">
        <v>1566</v>
      </c>
      <c r="AH563" s="267" t="s">
        <v>1579</v>
      </c>
      <c r="AI563" s="267" t="s">
        <v>1248</v>
      </c>
      <c r="AJ563" s="266"/>
    </row>
    <row r="564" spans="1:37" s="317" customFormat="1" ht="14.25" customHeight="1">
      <c r="A564" s="314">
        <f t="shared" si="122"/>
        <v>553</v>
      </c>
      <c r="B564" s="325" t="s">
        <v>4194</v>
      </c>
      <c r="C564" s="325"/>
      <c r="D564" s="325"/>
      <c r="E564" s="325" t="s">
        <v>4195</v>
      </c>
      <c r="F564" s="325"/>
      <c r="G564" s="325"/>
      <c r="H564" s="325"/>
      <c r="I564" s="325"/>
      <c r="J564" s="325"/>
      <c r="K564" s="325"/>
      <c r="L564" s="325"/>
      <c r="M564" s="325"/>
      <c r="N564" s="325"/>
      <c r="O564" s="325"/>
      <c r="P564" s="325"/>
      <c r="Q564" s="318" t="s">
        <v>1520</v>
      </c>
      <c r="R564" s="331"/>
      <c r="S564" s="318"/>
      <c r="T564" s="325" t="s">
        <v>3882</v>
      </c>
      <c r="U564" s="325"/>
      <c r="V564" s="325"/>
      <c r="W564" s="325"/>
      <c r="X564" s="325"/>
      <c r="Y564" s="325"/>
      <c r="Z564" s="325"/>
      <c r="AA564" s="325"/>
      <c r="AB564" s="325"/>
      <c r="AC564" s="325"/>
      <c r="AE564" s="320" t="s">
        <v>1520</v>
      </c>
      <c r="AF564" s="320" t="s">
        <v>1520</v>
      </c>
      <c r="AG564" s="323" t="s">
        <v>1566</v>
      </c>
      <c r="AH564" s="320" t="s">
        <v>1520</v>
      </c>
      <c r="AI564" s="320"/>
      <c r="AJ564" s="320" t="s">
        <v>1569</v>
      </c>
      <c r="AK564" s="324"/>
    </row>
    <row r="565" spans="1:37" ht="14.25" customHeight="1">
      <c r="A565" s="326">
        <f t="shared" si="122"/>
        <v>554</v>
      </c>
      <c r="B565" s="325" t="s">
        <v>4196</v>
      </c>
      <c r="C565" s="325" t="s">
        <v>4197</v>
      </c>
      <c r="D565" s="325" t="s">
        <v>4197</v>
      </c>
      <c r="E565" s="325" t="s">
        <v>4198</v>
      </c>
      <c r="F565" s="325" t="s">
        <v>4199</v>
      </c>
      <c r="G565" s="325" t="s">
        <v>4200</v>
      </c>
      <c r="H565" s="325" t="s">
        <v>4201</v>
      </c>
      <c r="I565" s="325" t="s">
        <v>4163</v>
      </c>
      <c r="J565" s="327">
        <v>193424926114</v>
      </c>
      <c r="K565" s="327" t="s">
        <v>1520</v>
      </c>
      <c r="L565" s="328">
        <v>14.99</v>
      </c>
      <c r="M565" s="329">
        <v>14.99</v>
      </c>
      <c r="N565" s="328">
        <v>0</v>
      </c>
      <c r="O565" s="329">
        <v>0</v>
      </c>
      <c r="P565" s="330">
        <v>0</v>
      </c>
      <c r="Q565" s="318" t="s">
        <v>4197</v>
      </c>
      <c r="R565" s="331"/>
      <c r="S565" s="318"/>
      <c r="T565" s="325" t="str">
        <f>B565</f>
        <v>5KZ38A</v>
      </c>
      <c r="U565" s="325" t="str">
        <f>C565</f>
        <v>TBD</v>
      </c>
      <c r="V565" s="325" t="str">
        <f>E565</f>
        <v>HF</v>
      </c>
      <c r="W565" s="325" t="str">
        <f>INDEX($B:$H,MATCH($T565,$B:$B,0),MATCH($U$9,$B$14:$H$14,0))</f>
        <v>HP Laser toneropvangbak</v>
      </c>
      <c r="X565" s="325" t="str">
        <f>VLOOKUP($T565,$B:$I,8,0)</f>
        <v>HP Laser 150 / HP Laser MFP 178/179</v>
      </c>
      <c r="Y565" s="327">
        <f>J565</f>
        <v>193424926114</v>
      </c>
      <c r="Z565" s="327" t="str">
        <f>K565</f>
        <v/>
      </c>
      <c r="AA565" s="328">
        <f>INDEX($B:$P,MATCH($T565,$B:$B,0),MATCH($U$10,$B$11:$P$11,0))</f>
        <v>14.99</v>
      </c>
      <c r="AB565" s="329">
        <f>INDEX($B:$P,MATCH($T565,$B:$B,0),MATCH($U$10&amp;2,$B$11:$P$11,0))</f>
        <v>14.99</v>
      </c>
      <c r="AC565" s="330">
        <f>IFERROR(IF($AA565=0,"n/a",$AA565/$AB565-1),"0.0%")</f>
        <v>0</v>
      </c>
      <c r="AD565" s="258"/>
      <c r="AE565" s="267" t="s">
        <v>1248</v>
      </c>
      <c r="AF565" s="267" t="s">
        <v>1248</v>
      </c>
      <c r="AG565" s="332" t="s">
        <v>1566</v>
      </c>
      <c r="AH565" s="267" t="s">
        <v>1579</v>
      </c>
      <c r="AI565" s="267" t="s">
        <v>1248</v>
      </c>
      <c r="AJ565" s="266"/>
      <c r="AK565" s="338"/>
    </row>
    <row r="566" spans="1:37" s="317" customFormat="1" ht="14.25" customHeight="1">
      <c r="A566" s="314">
        <f t="shared" si="122"/>
        <v>555</v>
      </c>
      <c r="B566" s="325" t="s">
        <v>4202</v>
      </c>
      <c r="C566" s="325"/>
      <c r="D566" s="325"/>
      <c r="E566" s="325" t="s">
        <v>4202</v>
      </c>
      <c r="F566" s="325"/>
      <c r="G566" s="325"/>
      <c r="H566" s="325"/>
      <c r="I566" s="325"/>
      <c r="J566" s="325"/>
      <c r="K566" s="325"/>
      <c r="L566" s="325"/>
      <c r="M566" s="325"/>
      <c r="N566" s="325"/>
      <c r="O566" s="325"/>
      <c r="P566" s="325"/>
      <c r="Q566" s="318" t="s">
        <v>1520</v>
      </c>
      <c r="R566" s="331"/>
      <c r="S566" s="318"/>
      <c r="T566" s="325" t="s">
        <v>4202</v>
      </c>
      <c r="U566" s="325"/>
      <c r="V566" s="325"/>
      <c r="W566" s="325"/>
      <c r="X566" s="325"/>
      <c r="Y566" s="325"/>
      <c r="Z566" s="325"/>
      <c r="AA566" s="325"/>
      <c r="AB566" s="325"/>
      <c r="AC566" s="325"/>
      <c r="AE566" s="320" t="s">
        <v>1520</v>
      </c>
      <c r="AF566" s="320" t="s">
        <v>1520</v>
      </c>
      <c r="AG566" s="323" t="s">
        <v>1566</v>
      </c>
      <c r="AH566" s="320" t="s">
        <v>1520</v>
      </c>
      <c r="AI566" s="320"/>
      <c r="AJ566" s="320" t="s">
        <v>1569</v>
      </c>
      <c r="AK566" s="346"/>
    </row>
    <row r="567" spans="1:37" ht="14.25" customHeight="1">
      <c r="A567" s="326">
        <f t="shared" si="122"/>
        <v>556</v>
      </c>
      <c r="B567" s="347" t="s">
        <v>4203</v>
      </c>
      <c r="C567" s="347" t="s">
        <v>1520</v>
      </c>
      <c r="D567" s="325" t="s">
        <v>1520</v>
      </c>
      <c r="E567" s="325" t="s">
        <v>4204</v>
      </c>
      <c r="F567" s="325" t="s">
        <v>4205</v>
      </c>
      <c r="G567" s="325" t="s">
        <v>4205</v>
      </c>
      <c r="H567" s="325" t="s">
        <v>4205</v>
      </c>
      <c r="I567" s="325" t="s">
        <v>1520</v>
      </c>
      <c r="J567" s="327">
        <v>195697898242</v>
      </c>
      <c r="K567" s="327" t="s">
        <v>1520</v>
      </c>
      <c r="L567" s="328">
        <v>23.49</v>
      </c>
      <c r="M567" s="329">
        <v>23.49</v>
      </c>
      <c r="N567" s="328">
        <v>0</v>
      </c>
      <c r="O567" s="329">
        <v>0</v>
      </c>
      <c r="P567" s="330">
        <v>0</v>
      </c>
      <c r="Q567" s="318" t="s">
        <v>1520</v>
      </c>
      <c r="R567" s="331"/>
      <c r="S567" s="318"/>
      <c r="T567" s="325" t="str">
        <f>B567</f>
        <v>W1530A</v>
      </c>
      <c r="U567" s="325" t="str">
        <f>C567</f>
        <v/>
      </c>
      <c r="V567" s="325" t="str">
        <f>E567</f>
        <v>N4</v>
      </c>
      <c r="W567" s="325" t="str">
        <f>INDEX($B:$H,MATCH($T567,$B:$B,0),MATCH($U$9,$B$14:$H$14,0))</f>
        <v>HP 153A Black Original LaserJet Tank Toner Reload Kit</v>
      </c>
      <c r="X567" s="325" t="str">
        <f>VLOOKUP($T567,$B:$I,8,0)</f>
        <v/>
      </c>
      <c r="Y567" s="327">
        <f>J567</f>
        <v>195697898242</v>
      </c>
      <c r="Z567" s="327" t="str">
        <f>K567</f>
        <v/>
      </c>
      <c r="AA567" s="328">
        <f>INDEX($B:$P,MATCH($T567,$B:$B,0),MATCH($U$10,$B$11:$P$11,0))</f>
        <v>23.49</v>
      </c>
      <c r="AB567" s="329">
        <f>INDEX($B:$P,MATCH($T567,$B:$B,0),MATCH($U$10&amp;2,$B$11:$P$11,0))</f>
        <v>23.49</v>
      </c>
      <c r="AC567" s="330">
        <f>IFERROR(IF($AA567=0,"n/a",$AA567/$AB567-1),"0.0%")</f>
        <v>0</v>
      </c>
      <c r="AD567" s="258"/>
      <c r="AE567" s="267" t="s">
        <v>1248</v>
      </c>
      <c r="AF567" s="267" t="s">
        <v>1248</v>
      </c>
      <c r="AG567" s="332" t="s">
        <v>1566</v>
      </c>
      <c r="AH567" s="267" t="s">
        <v>4206</v>
      </c>
      <c r="AI567" s="267" t="s">
        <v>1248</v>
      </c>
      <c r="AJ567" s="266"/>
      <c r="AK567" s="348"/>
    </row>
    <row r="568" spans="1:37" ht="14.25" customHeight="1">
      <c r="A568" s="326">
        <f t="shared" si="122"/>
        <v>557</v>
      </c>
      <c r="B568" s="347" t="s">
        <v>4207</v>
      </c>
      <c r="C568" s="347" t="s">
        <v>1520</v>
      </c>
      <c r="D568" s="325" t="s">
        <v>1520</v>
      </c>
      <c r="E568" s="325" t="s">
        <v>4204</v>
      </c>
      <c r="F568" s="325" t="s">
        <v>4208</v>
      </c>
      <c r="G568" s="325" t="s">
        <v>4208</v>
      </c>
      <c r="H568" s="325" t="s">
        <v>4208</v>
      </c>
      <c r="I568" s="325" t="s">
        <v>1520</v>
      </c>
      <c r="J568" s="327">
        <v>195697898266</v>
      </c>
      <c r="K568" s="327" t="s">
        <v>1520</v>
      </c>
      <c r="L568" s="328">
        <v>37.99</v>
      </c>
      <c r="M568" s="329">
        <v>37.99</v>
      </c>
      <c r="N568" s="328">
        <v>0</v>
      </c>
      <c r="O568" s="329">
        <v>0</v>
      </c>
      <c r="P568" s="330">
        <v>0</v>
      </c>
      <c r="Q568" s="318" t="s">
        <v>1520</v>
      </c>
      <c r="R568" s="331"/>
      <c r="S568" s="318"/>
      <c r="T568" s="325" t="str">
        <f>B568</f>
        <v>W1530X</v>
      </c>
      <c r="U568" s="325" t="str">
        <f>C568</f>
        <v/>
      </c>
      <c r="V568" s="325" t="str">
        <f>E568</f>
        <v>N4</v>
      </c>
      <c r="W568" s="325" t="str">
        <f>INDEX($B:$H,MATCH($T568,$B:$B,0),MATCH($U$9,$B$14:$H$14,0))</f>
        <v>HP 153X Black Original LaserJet Tank Toner Reload Kit</v>
      </c>
      <c r="X568" s="325" t="str">
        <f>VLOOKUP($T568,$B:$I,8,0)</f>
        <v/>
      </c>
      <c r="Y568" s="327">
        <f>J568</f>
        <v>195697898266</v>
      </c>
      <c r="Z568" s="327" t="str">
        <f>K568</f>
        <v/>
      </c>
      <c r="AA568" s="328">
        <f>INDEX($B:$P,MATCH($T568,$B:$B,0),MATCH($U$10,$B$11:$P$11,0))</f>
        <v>37.99</v>
      </c>
      <c r="AB568" s="329">
        <f>INDEX($B:$P,MATCH($T568,$B:$B,0),MATCH($U$10&amp;2,$B$11:$P$11,0))</f>
        <v>37.99</v>
      </c>
      <c r="AC568" s="330">
        <f>IFERROR(IF($AA568=0,"n/a",$AA568/$AB568-1),"0.0%")</f>
        <v>0</v>
      </c>
      <c r="AD568" s="258"/>
      <c r="AE568" s="267" t="s">
        <v>1248</v>
      </c>
      <c r="AF568" s="267" t="s">
        <v>1248</v>
      </c>
      <c r="AG568" s="332" t="s">
        <v>1566</v>
      </c>
      <c r="AH568" s="267" t="s">
        <v>4206</v>
      </c>
      <c r="AI568" s="267" t="s">
        <v>1248</v>
      </c>
      <c r="AJ568" s="266"/>
      <c r="AK568" s="348"/>
    </row>
  </sheetData>
  <mergeCells count="2">
    <mergeCell ref="W14:Z15"/>
    <mergeCell ref="W16:Z16"/>
  </mergeCells>
  <conditionalFormatting sqref="B400:B401 B498:B505 T113:W115 F182:P182 U182:AB182 U215:AB215 B269:P269 U268:W268 T269:AB269 F442:P442 B442:C442 B475:B476 B469:B470 T53:W58 B346:B349 Y396:AC403 T396:X399 AC182:AC198 T140:W145 B81 U441:W441 E140:P140 Z140:AB140 C182 T195:W198 B183:B198 Y184:AB198 X183:X198 T183:W193 Z183:AB183 B215:P215 Z216:AB216 C268 F268:P268 T199:AB206 T211:AC214 B207:B214 Y548:AC554 T565:AC565 B534:B539 B542:B549 T540:AC547 B131:B138 Y217:AB225 X216:X225 AC215:AC225 T386:AC393 Y408:AC410 B49:P58 X49:AC58 T49:W51 B279 B83:B102 B116:B128 T116:AC139 Y412:AC417 T402:W417 B141:B177 T147:W177 Y141:AB177 X140:X177 AC140:AC177 X226:AC240 B216:B240 C217:P240 Y441:AC442 C494:P494 Y494:AC494 Y455:AC455 D455:E456 B455 T454:AC454 B454:P454 T562:AC563 B342:B344 T342:AC350 T179:AC181 B179:B181 C141:P181 C453:P453 B552:B556 C534:P556 T419:W426 C419:P426 Y419:AC426 B443:B448 Y444:AC449 C443:P450 T20:AC21 B20:P21 B457 T457:AC457 C455:C457 F455:P457 B330:P339 T330:AC339 B24:P25 T24:AC25 T59:AC82 B63:P80 Y497:AC521 C497:P521 T274:AC281 B274:P278 B292:B328 T369:W385 B369:B392 AC241:AC269 X241:AB268 B241:P267 T216:W267 C460:P489 Y460:AC489 B104:B114 T83:W111 X83:AC115 C81:P139 B282:B288 T284:AC328 C284:P328 B351:B367 T351:W367 X351:AC385 C342:P417 T567:AC568 B559:P568">
    <cfRule type="expression" dxfId="835" priority="835" stopIfTrue="1">
      <formula>$AJ20="header2"</formula>
    </cfRule>
    <cfRule type="expression" dxfId="834" priority="836" stopIfTrue="1">
      <formula>$AJ20="header1"</formula>
    </cfRule>
  </conditionalFormatting>
  <conditionalFormatting sqref="B397">
    <cfRule type="expression" dxfId="833" priority="833" stopIfTrue="1">
      <formula>$AJ397="header2"</formula>
    </cfRule>
    <cfRule type="expression" dxfId="832" priority="834" stopIfTrue="1">
      <formula>$AJ397="header1"</formula>
    </cfRule>
  </conditionalFormatting>
  <conditionalFormatting sqref="B368">
    <cfRule type="expression" dxfId="831" priority="831" stopIfTrue="1">
      <formula>$AJ368="header2"</formula>
    </cfRule>
    <cfRule type="expression" dxfId="830" priority="832" stopIfTrue="1">
      <formula>$AJ368="header1"</formula>
    </cfRule>
  </conditionalFormatting>
  <conditionalFormatting sqref="T368:W368">
    <cfRule type="expression" dxfId="829" priority="829" stopIfTrue="1">
      <formula>$AJ368="header2"</formula>
    </cfRule>
    <cfRule type="expression" dxfId="828" priority="830" stopIfTrue="1">
      <formula>$AJ368="header1"</formula>
    </cfRule>
  </conditionalFormatting>
  <conditionalFormatting sqref="B398">
    <cfRule type="expression" dxfId="827" priority="827" stopIfTrue="1">
      <formula>$AJ398="header2"</formula>
    </cfRule>
    <cfRule type="expression" dxfId="826" priority="828" stopIfTrue="1">
      <formula>$AJ398="header1"</formula>
    </cfRule>
  </conditionalFormatting>
  <conditionalFormatting sqref="B399">
    <cfRule type="expression" dxfId="825" priority="825" stopIfTrue="1">
      <formula>$AJ399="header2"</formula>
    </cfRule>
    <cfRule type="expression" dxfId="824" priority="826" stopIfTrue="1">
      <formula>$AJ399="header1"</formula>
    </cfRule>
  </conditionalFormatting>
  <conditionalFormatting sqref="B393">
    <cfRule type="expression" dxfId="823" priority="823" stopIfTrue="1">
      <formula>$AJ393="header2"</formula>
    </cfRule>
    <cfRule type="expression" dxfId="822" priority="824" stopIfTrue="1">
      <formula>$AJ393="header1"</formula>
    </cfRule>
  </conditionalFormatting>
  <conditionalFormatting sqref="B396">
    <cfRule type="expression" dxfId="821" priority="821" stopIfTrue="1">
      <formula>$AJ396="header2"</formula>
    </cfRule>
    <cfRule type="expression" dxfId="820" priority="822" stopIfTrue="1">
      <formula>$AJ396="header1"</formula>
    </cfRule>
  </conditionalFormatting>
  <conditionalFormatting sqref="T400:W401">
    <cfRule type="expression" dxfId="819" priority="819" stopIfTrue="1">
      <formula>$AJ400="header2"</formula>
    </cfRule>
    <cfRule type="expression" dxfId="818" priority="820" stopIfTrue="1">
      <formula>$AJ400="header1"</formula>
    </cfRule>
  </conditionalFormatting>
  <conditionalFormatting sqref="B410">
    <cfRule type="expression" dxfId="817" priority="817" stopIfTrue="1">
      <formula>$AJ410="header2"</formula>
    </cfRule>
    <cfRule type="expression" dxfId="816" priority="818" stopIfTrue="1">
      <formula>$AJ410="header1"</formula>
    </cfRule>
  </conditionalFormatting>
  <conditionalFormatting sqref="T506:W506">
    <cfRule type="expression" dxfId="815" priority="815" stopIfTrue="1">
      <formula>$AJ506="header2"</formula>
    </cfRule>
    <cfRule type="expression" dxfId="814" priority="816" stopIfTrue="1">
      <formula>$AJ506="header1"</formula>
    </cfRule>
  </conditionalFormatting>
  <conditionalFormatting sqref="B506">
    <cfRule type="expression" dxfId="813" priority="813" stopIfTrue="1">
      <formula>$AJ506="header2"</formula>
    </cfRule>
    <cfRule type="expression" dxfId="812" priority="814" stopIfTrue="1">
      <formula>$AJ506="header1"</formula>
    </cfRule>
  </conditionalFormatting>
  <conditionalFormatting sqref="T473:W473">
    <cfRule type="expression" dxfId="811" priority="811" stopIfTrue="1">
      <formula>$AJ473="header2"</formula>
    </cfRule>
    <cfRule type="expression" dxfId="810" priority="812" stopIfTrue="1">
      <formula>$AJ473="header1"</formula>
    </cfRule>
  </conditionalFormatting>
  <conditionalFormatting sqref="T475:W475">
    <cfRule type="expression" dxfId="809" priority="809" stopIfTrue="1">
      <formula>$AJ475="header2"</formula>
    </cfRule>
    <cfRule type="expression" dxfId="808" priority="810" stopIfTrue="1">
      <formula>$AJ475="header1"</formula>
    </cfRule>
  </conditionalFormatting>
  <conditionalFormatting sqref="B473">
    <cfRule type="expression" dxfId="807" priority="807" stopIfTrue="1">
      <formula>$AJ473="header2"</formula>
    </cfRule>
    <cfRule type="expression" dxfId="806" priority="808" stopIfTrue="1">
      <formula>$AJ473="header1"</formula>
    </cfRule>
  </conditionalFormatting>
  <conditionalFormatting sqref="T460:W460">
    <cfRule type="expression" dxfId="805" priority="805" stopIfTrue="1">
      <formula>$AJ460="header2"</formula>
    </cfRule>
    <cfRule type="expression" dxfId="804" priority="806" stopIfTrue="1">
      <formula>$AJ460="header1"</formula>
    </cfRule>
  </conditionalFormatting>
  <conditionalFormatting sqref="T461:W461">
    <cfRule type="expression" dxfId="803" priority="803" stopIfTrue="1">
      <formula>$AJ461="header2"</formula>
    </cfRule>
    <cfRule type="expression" dxfId="802" priority="804" stopIfTrue="1">
      <formula>$AJ461="header1"</formula>
    </cfRule>
  </conditionalFormatting>
  <conditionalFormatting sqref="B460:B461">
    <cfRule type="expression" dxfId="801" priority="801" stopIfTrue="1">
      <formula>$AJ460="header2"</formula>
    </cfRule>
    <cfRule type="expression" dxfId="800" priority="802" stopIfTrue="1">
      <formula>$AJ460="header1"</formula>
    </cfRule>
  </conditionalFormatting>
  <conditionalFormatting sqref="T474:W474">
    <cfRule type="expression" dxfId="799" priority="799" stopIfTrue="1">
      <formula>$AJ474="header2"</formula>
    </cfRule>
    <cfRule type="expression" dxfId="798" priority="800" stopIfTrue="1">
      <formula>$AJ474="header1"</formula>
    </cfRule>
  </conditionalFormatting>
  <conditionalFormatting sqref="B474">
    <cfRule type="expression" dxfId="797" priority="797" stopIfTrue="1">
      <formula>$AJ474="header2"</formula>
    </cfRule>
    <cfRule type="expression" dxfId="796" priority="798" stopIfTrue="1">
      <formula>$AJ474="header1"</formula>
    </cfRule>
  </conditionalFormatting>
  <conditionalFormatting sqref="T465:W465">
    <cfRule type="expression" dxfId="795" priority="795" stopIfTrue="1">
      <formula>$AJ465="header2"</formula>
    </cfRule>
    <cfRule type="expression" dxfId="794" priority="796" stopIfTrue="1">
      <formula>$AJ465="header1"</formula>
    </cfRule>
  </conditionalFormatting>
  <conditionalFormatting sqref="B465">
    <cfRule type="expression" dxfId="793" priority="793" stopIfTrue="1">
      <formula>$AJ465="header2"</formula>
    </cfRule>
    <cfRule type="expression" dxfId="792" priority="794" stopIfTrue="1">
      <formula>$AJ465="header1"</formula>
    </cfRule>
  </conditionalFormatting>
  <conditionalFormatting sqref="T463:W463">
    <cfRule type="expression" dxfId="791" priority="791" stopIfTrue="1">
      <formula>$AJ463="header2"</formula>
    </cfRule>
    <cfRule type="expression" dxfId="790" priority="792" stopIfTrue="1">
      <formula>$AJ463="header1"</formula>
    </cfRule>
  </conditionalFormatting>
  <conditionalFormatting sqref="T464:W464">
    <cfRule type="expression" dxfId="789" priority="789" stopIfTrue="1">
      <formula>$AJ464="header2"</formula>
    </cfRule>
    <cfRule type="expression" dxfId="788" priority="790" stopIfTrue="1">
      <formula>$AJ464="header1"</formula>
    </cfRule>
  </conditionalFormatting>
  <conditionalFormatting sqref="B463:B464">
    <cfRule type="expression" dxfId="787" priority="787" stopIfTrue="1">
      <formula>$AJ463="header2"</formula>
    </cfRule>
    <cfRule type="expression" dxfId="786" priority="788" stopIfTrue="1">
      <formula>$AJ463="header1"</formula>
    </cfRule>
  </conditionalFormatting>
  <conditionalFormatting sqref="T466:W466">
    <cfRule type="expression" dxfId="785" priority="785" stopIfTrue="1">
      <formula>$AJ466="header2"</formula>
    </cfRule>
    <cfRule type="expression" dxfId="784" priority="786" stopIfTrue="1">
      <formula>$AJ466="header1"</formula>
    </cfRule>
  </conditionalFormatting>
  <conditionalFormatting sqref="B466">
    <cfRule type="expression" dxfId="783" priority="783" stopIfTrue="1">
      <formula>$AJ466="header2"</formula>
    </cfRule>
    <cfRule type="expression" dxfId="782" priority="784" stopIfTrue="1">
      <formula>$AJ466="header1"</formula>
    </cfRule>
  </conditionalFormatting>
  <conditionalFormatting sqref="T462:W462">
    <cfRule type="expression" dxfId="781" priority="781" stopIfTrue="1">
      <formula>$AJ462="header2"</formula>
    </cfRule>
    <cfRule type="expression" dxfId="780" priority="782" stopIfTrue="1">
      <formula>$AJ462="header1"</formula>
    </cfRule>
  </conditionalFormatting>
  <conditionalFormatting sqref="B462">
    <cfRule type="expression" dxfId="779" priority="779" stopIfTrue="1">
      <formula>$AJ462="header2"</formula>
    </cfRule>
    <cfRule type="expression" dxfId="778" priority="780" stopIfTrue="1">
      <formula>$AJ462="header1"</formula>
    </cfRule>
  </conditionalFormatting>
  <conditionalFormatting sqref="T471:W471">
    <cfRule type="expression" dxfId="777" priority="777" stopIfTrue="1">
      <formula>$AJ471="header2"</formula>
    </cfRule>
    <cfRule type="expression" dxfId="776" priority="778" stopIfTrue="1">
      <formula>$AJ471="header1"</formula>
    </cfRule>
  </conditionalFormatting>
  <conditionalFormatting sqref="B471">
    <cfRule type="expression" dxfId="775" priority="775" stopIfTrue="1">
      <formula>$AJ471="header2"</formula>
    </cfRule>
    <cfRule type="expression" dxfId="774" priority="776" stopIfTrue="1">
      <formula>$AJ471="header1"</formula>
    </cfRule>
  </conditionalFormatting>
  <conditionalFormatting sqref="T470:W470">
    <cfRule type="expression" dxfId="773" priority="773" stopIfTrue="1">
      <formula>$AJ470="header2"</formula>
    </cfRule>
    <cfRule type="expression" dxfId="772" priority="774" stopIfTrue="1">
      <formula>$AJ470="header1"</formula>
    </cfRule>
  </conditionalFormatting>
  <conditionalFormatting sqref="T472:W472">
    <cfRule type="expression" dxfId="771" priority="771" stopIfTrue="1">
      <formula>$AJ472="header2"</formula>
    </cfRule>
    <cfRule type="expression" dxfId="770" priority="772" stopIfTrue="1">
      <formula>$AJ472="header1"</formula>
    </cfRule>
  </conditionalFormatting>
  <conditionalFormatting sqref="B472">
    <cfRule type="expression" dxfId="769" priority="769" stopIfTrue="1">
      <formula>$AJ472="header2"</formula>
    </cfRule>
    <cfRule type="expression" dxfId="768" priority="770" stopIfTrue="1">
      <formula>$AJ472="header1"</formula>
    </cfRule>
  </conditionalFormatting>
  <conditionalFormatting sqref="T467:W467">
    <cfRule type="expression" dxfId="767" priority="767" stopIfTrue="1">
      <formula>$AJ467="header2"</formula>
    </cfRule>
    <cfRule type="expression" dxfId="766" priority="768" stopIfTrue="1">
      <formula>$AJ467="header1"</formula>
    </cfRule>
  </conditionalFormatting>
  <conditionalFormatting sqref="T469:W469">
    <cfRule type="expression" dxfId="765" priority="765" stopIfTrue="1">
      <formula>$AJ469="header2"</formula>
    </cfRule>
    <cfRule type="expression" dxfId="764" priority="766" stopIfTrue="1">
      <formula>$AJ469="header1"</formula>
    </cfRule>
  </conditionalFormatting>
  <conditionalFormatting sqref="B467">
    <cfRule type="expression" dxfId="763" priority="763" stopIfTrue="1">
      <formula>$AJ467="header2"</formula>
    </cfRule>
    <cfRule type="expression" dxfId="762" priority="764" stopIfTrue="1">
      <formula>$AJ467="header1"</formula>
    </cfRule>
  </conditionalFormatting>
  <conditionalFormatting sqref="T468:W468">
    <cfRule type="expression" dxfId="761" priority="761" stopIfTrue="1">
      <formula>$AJ468="header2"</formula>
    </cfRule>
    <cfRule type="expression" dxfId="760" priority="762" stopIfTrue="1">
      <formula>$AJ468="header1"</formula>
    </cfRule>
  </conditionalFormatting>
  <conditionalFormatting sqref="B468">
    <cfRule type="expression" dxfId="759" priority="759" stopIfTrue="1">
      <formula>$AJ468="header2"</formula>
    </cfRule>
    <cfRule type="expression" dxfId="758" priority="760" stopIfTrue="1">
      <formula>$AJ468="header1"</formula>
    </cfRule>
  </conditionalFormatting>
  <conditionalFormatting sqref="B477">
    <cfRule type="expression" dxfId="757" priority="753" stopIfTrue="1">
      <formula>$AJ477="header2"</formula>
    </cfRule>
    <cfRule type="expression" dxfId="756" priority="754" stopIfTrue="1">
      <formula>$AJ477="header1"</formula>
    </cfRule>
  </conditionalFormatting>
  <conditionalFormatting sqref="T476:W476">
    <cfRule type="expression" dxfId="755" priority="751" stopIfTrue="1">
      <formula>$AJ476="header2"</formula>
    </cfRule>
    <cfRule type="expression" dxfId="754" priority="752" stopIfTrue="1">
      <formula>$AJ476="header1"</formula>
    </cfRule>
  </conditionalFormatting>
  <conditionalFormatting sqref="T477:W477">
    <cfRule type="expression" dxfId="753" priority="757" stopIfTrue="1">
      <formula>$AJ477="header2"</formula>
    </cfRule>
    <cfRule type="expression" dxfId="752" priority="758" stopIfTrue="1">
      <formula>$AJ477="header1"</formula>
    </cfRule>
  </conditionalFormatting>
  <conditionalFormatting sqref="T505:W505">
    <cfRule type="expression" dxfId="751" priority="755" stopIfTrue="1">
      <formula>$AJ505="header2"</formula>
    </cfRule>
    <cfRule type="expression" dxfId="750" priority="756" stopIfTrue="1">
      <formula>$AJ505="header1"</formula>
    </cfRule>
  </conditionalFormatting>
  <conditionalFormatting sqref="T479:W479">
    <cfRule type="expression" dxfId="749" priority="749" stopIfTrue="1">
      <formula>$AJ479="header2"</formula>
    </cfRule>
    <cfRule type="expression" dxfId="748" priority="750" stopIfTrue="1">
      <formula>$AJ479="header1"</formula>
    </cfRule>
  </conditionalFormatting>
  <conditionalFormatting sqref="B479">
    <cfRule type="expression" dxfId="747" priority="747" stopIfTrue="1">
      <formula>$AJ479="header2"</formula>
    </cfRule>
    <cfRule type="expression" dxfId="746" priority="748" stopIfTrue="1">
      <formula>$AJ479="header1"</formula>
    </cfRule>
  </conditionalFormatting>
  <conditionalFormatting sqref="T478:W478">
    <cfRule type="expression" dxfId="745" priority="745" stopIfTrue="1">
      <formula>$AJ478="header2"</formula>
    </cfRule>
    <cfRule type="expression" dxfId="744" priority="746" stopIfTrue="1">
      <formula>$AJ478="header1"</formula>
    </cfRule>
  </conditionalFormatting>
  <conditionalFormatting sqref="B478">
    <cfRule type="expression" dxfId="743" priority="743" stopIfTrue="1">
      <formula>$AJ478="header2"</formula>
    </cfRule>
    <cfRule type="expression" dxfId="742" priority="744" stopIfTrue="1">
      <formula>$AJ478="header1"</formula>
    </cfRule>
  </conditionalFormatting>
  <conditionalFormatting sqref="T480:W480">
    <cfRule type="expression" dxfId="741" priority="741" stopIfTrue="1">
      <formula>$AJ480="header2"</formula>
    </cfRule>
    <cfRule type="expression" dxfId="740" priority="742" stopIfTrue="1">
      <formula>$AJ480="header1"</formula>
    </cfRule>
  </conditionalFormatting>
  <conditionalFormatting sqref="B480">
    <cfRule type="expression" dxfId="739" priority="739" stopIfTrue="1">
      <formula>$AJ480="header2"</formula>
    </cfRule>
    <cfRule type="expression" dxfId="738" priority="740" stopIfTrue="1">
      <formula>$AJ480="header1"</formula>
    </cfRule>
  </conditionalFormatting>
  <conditionalFormatting sqref="B420">
    <cfRule type="expression" dxfId="737" priority="729" stopIfTrue="1">
      <formula>$AJ420="header2"</formula>
    </cfRule>
    <cfRule type="expression" dxfId="736" priority="730" stopIfTrue="1">
      <formula>$AJ420="header1"</formula>
    </cfRule>
  </conditionalFormatting>
  <conditionalFormatting sqref="B409">
    <cfRule type="expression" dxfId="735" priority="737" stopIfTrue="1">
      <formula>$AJ409="header2"</formula>
    </cfRule>
    <cfRule type="expression" dxfId="734" priority="738" stopIfTrue="1">
      <formula>$AJ409="header1"</formula>
    </cfRule>
  </conditionalFormatting>
  <conditionalFormatting sqref="B402">
    <cfRule type="expression" dxfId="733" priority="735" stopIfTrue="1">
      <formula>$AJ402="header2"</formula>
    </cfRule>
    <cfRule type="expression" dxfId="732" priority="736" stopIfTrue="1">
      <formula>$AJ402="header1"</formula>
    </cfRule>
  </conditionalFormatting>
  <conditionalFormatting sqref="B403">
    <cfRule type="expression" dxfId="731" priority="733" stopIfTrue="1">
      <formula>$AJ403="header2"</formula>
    </cfRule>
    <cfRule type="expression" dxfId="730" priority="734" stopIfTrue="1">
      <formula>$AJ403="header1"</formula>
    </cfRule>
  </conditionalFormatting>
  <conditionalFormatting sqref="B408">
    <cfRule type="expression" dxfId="729" priority="731" stopIfTrue="1">
      <formula>$AJ408="header2"</formula>
    </cfRule>
    <cfRule type="expression" dxfId="728" priority="732" stopIfTrue="1">
      <formula>$AJ408="header1"</formula>
    </cfRule>
  </conditionalFormatting>
  <conditionalFormatting sqref="T508:W508">
    <cfRule type="expression" dxfId="727" priority="727" stopIfTrue="1">
      <formula>$AJ508="header2"</formula>
    </cfRule>
    <cfRule type="expression" dxfId="726" priority="728" stopIfTrue="1">
      <formula>$AJ508="header1"</formula>
    </cfRule>
  </conditionalFormatting>
  <conditionalFormatting sqref="B508">
    <cfRule type="expression" dxfId="725" priority="725" stopIfTrue="1">
      <formula>$AJ508="header2"</formula>
    </cfRule>
    <cfRule type="expression" dxfId="724" priority="726" stopIfTrue="1">
      <formula>$AJ508="header1"</formula>
    </cfRule>
  </conditionalFormatting>
  <conditionalFormatting sqref="T507:W507">
    <cfRule type="expression" dxfId="723" priority="723" stopIfTrue="1">
      <formula>$AJ507="header2"</formula>
    </cfRule>
    <cfRule type="expression" dxfId="722" priority="724" stopIfTrue="1">
      <formula>$AJ507="header1"</formula>
    </cfRule>
  </conditionalFormatting>
  <conditionalFormatting sqref="B507">
    <cfRule type="expression" dxfId="721" priority="721" stopIfTrue="1">
      <formula>$AJ507="header2"</formula>
    </cfRule>
    <cfRule type="expression" dxfId="720" priority="722" stopIfTrue="1">
      <formula>$AJ507="header1"</formula>
    </cfRule>
  </conditionalFormatting>
  <conditionalFormatting sqref="T511:W511">
    <cfRule type="expression" dxfId="719" priority="719" stopIfTrue="1">
      <formula>$AJ511="header2"</formula>
    </cfRule>
    <cfRule type="expression" dxfId="718" priority="720" stopIfTrue="1">
      <formula>$AJ511="header1"</formula>
    </cfRule>
  </conditionalFormatting>
  <conditionalFormatting sqref="B511">
    <cfRule type="expression" dxfId="717" priority="717" stopIfTrue="1">
      <formula>$AJ511="header2"</formula>
    </cfRule>
    <cfRule type="expression" dxfId="716" priority="718" stopIfTrue="1">
      <formula>$AJ511="header1"</formula>
    </cfRule>
  </conditionalFormatting>
  <conditionalFormatting sqref="T510:W510">
    <cfRule type="expression" dxfId="715" priority="715" stopIfTrue="1">
      <formula>$AJ510="header2"</formula>
    </cfRule>
    <cfRule type="expression" dxfId="714" priority="716" stopIfTrue="1">
      <formula>$AJ510="header1"</formula>
    </cfRule>
  </conditionalFormatting>
  <conditionalFormatting sqref="B510">
    <cfRule type="expression" dxfId="713" priority="713" stopIfTrue="1">
      <formula>$AJ510="header2"</formula>
    </cfRule>
    <cfRule type="expression" dxfId="712" priority="714" stopIfTrue="1">
      <formula>$AJ510="header1"</formula>
    </cfRule>
  </conditionalFormatting>
  <conditionalFormatting sqref="T509:W509">
    <cfRule type="expression" dxfId="711" priority="711" stopIfTrue="1">
      <formula>$AJ509="header2"</formula>
    </cfRule>
    <cfRule type="expression" dxfId="710" priority="712" stopIfTrue="1">
      <formula>$AJ509="header1"</formula>
    </cfRule>
  </conditionalFormatting>
  <conditionalFormatting sqref="B509">
    <cfRule type="expression" dxfId="709" priority="709" stopIfTrue="1">
      <formula>$AJ509="header2"</formula>
    </cfRule>
    <cfRule type="expression" dxfId="708" priority="710" stopIfTrue="1">
      <formula>$AJ509="header1"</formula>
    </cfRule>
  </conditionalFormatting>
  <conditionalFormatting sqref="T512:W512">
    <cfRule type="expression" dxfId="707" priority="707" stopIfTrue="1">
      <formula>$AJ512="header2"</formula>
    </cfRule>
    <cfRule type="expression" dxfId="706" priority="708" stopIfTrue="1">
      <formula>$AJ512="header1"</formula>
    </cfRule>
  </conditionalFormatting>
  <conditionalFormatting sqref="B512">
    <cfRule type="expression" dxfId="705" priority="705" stopIfTrue="1">
      <formula>$AJ512="header2"</formula>
    </cfRule>
    <cfRule type="expression" dxfId="704" priority="706" stopIfTrue="1">
      <formula>$AJ512="header1"</formula>
    </cfRule>
  </conditionalFormatting>
  <conditionalFormatting sqref="T513:W513">
    <cfRule type="expression" dxfId="703" priority="703" stopIfTrue="1">
      <formula>$AJ513="header2"</formula>
    </cfRule>
    <cfRule type="expression" dxfId="702" priority="704" stopIfTrue="1">
      <formula>$AJ513="header1"</formula>
    </cfRule>
  </conditionalFormatting>
  <conditionalFormatting sqref="B513">
    <cfRule type="expression" dxfId="701" priority="701" stopIfTrue="1">
      <formula>$AJ513="header2"</formula>
    </cfRule>
    <cfRule type="expression" dxfId="700" priority="702" stopIfTrue="1">
      <formula>$AJ513="header1"</formula>
    </cfRule>
  </conditionalFormatting>
  <conditionalFormatting sqref="T550:W550">
    <cfRule type="expression" dxfId="699" priority="699" stopIfTrue="1">
      <formula>$AJ550="header2"</formula>
    </cfRule>
    <cfRule type="expression" dxfId="698" priority="700" stopIfTrue="1">
      <formula>$AJ550="header1"</formula>
    </cfRule>
  </conditionalFormatting>
  <conditionalFormatting sqref="B550">
    <cfRule type="expression" dxfId="697" priority="697" stopIfTrue="1">
      <formula>$AJ550="header2"</formula>
    </cfRule>
    <cfRule type="expression" dxfId="696" priority="698" stopIfTrue="1">
      <formula>$AJ550="header1"</formula>
    </cfRule>
  </conditionalFormatting>
  <conditionalFormatting sqref="B419">
    <cfRule type="expression" dxfId="695" priority="695" stopIfTrue="1">
      <formula>$AJ419="header2"</formula>
    </cfRule>
    <cfRule type="expression" dxfId="694" priority="696" stopIfTrue="1">
      <formula>$AJ419="header1"</formula>
    </cfRule>
  </conditionalFormatting>
  <conditionalFormatting sqref="B417">
    <cfRule type="expression" dxfId="693" priority="693" stopIfTrue="1">
      <formula>$AJ417="header2"</formula>
    </cfRule>
    <cfRule type="expression" dxfId="692" priority="694" stopIfTrue="1">
      <formula>$AJ417="header1"</formula>
    </cfRule>
  </conditionalFormatting>
  <conditionalFormatting sqref="B412">
    <cfRule type="expression" dxfId="691" priority="691" stopIfTrue="1">
      <formula>$AJ412="header2"</formula>
    </cfRule>
    <cfRule type="expression" dxfId="690" priority="692" stopIfTrue="1">
      <formula>$AJ412="header1"</formula>
    </cfRule>
  </conditionalFormatting>
  <conditionalFormatting sqref="B414">
    <cfRule type="expression" dxfId="689" priority="689" stopIfTrue="1">
      <formula>$AJ414="header2"</formula>
    </cfRule>
    <cfRule type="expression" dxfId="688" priority="690" stopIfTrue="1">
      <formula>$AJ414="header1"</formula>
    </cfRule>
  </conditionalFormatting>
  <conditionalFormatting sqref="B413">
    <cfRule type="expression" dxfId="687" priority="687" stopIfTrue="1">
      <formula>$AJ413="header2"</formula>
    </cfRule>
    <cfRule type="expression" dxfId="686" priority="688" stopIfTrue="1">
      <formula>$AJ413="header1"</formula>
    </cfRule>
  </conditionalFormatting>
  <conditionalFormatting sqref="B416">
    <cfRule type="expression" dxfId="685" priority="685" stopIfTrue="1">
      <formula>$AJ416="header2"</formula>
    </cfRule>
    <cfRule type="expression" dxfId="684" priority="686" stopIfTrue="1">
      <formula>$AJ416="header1"</formula>
    </cfRule>
  </conditionalFormatting>
  <conditionalFormatting sqref="B415">
    <cfRule type="expression" dxfId="683" priority="683" stopIfTrue="1">
      <formula>$AJ415="header2"</formula>
    </cfRule>
    <cfRule type="expression" dxfId="682" priority="684" stopIfTrue="1">
      <formula>$AJ415="header1"</formula>
    </cfRule>
  </conditionalFormatting>
  <conditionalFormatting sqref="T551:W551">
    <cfRule type="expression" dxfId="681" priority="681" stopIfTrue="1">
      <formula>$AJ551="header2"</formula>
    </cfRule>
    <cfRule type="expression" dxfId="680" priority="682" stopIfTrue="1">
      <formula>$AJ551="header1"</formula>
    </cfRule>
  </conditionalFormatting>
  <conditionalFormatting sqref="B551">
    <cfRule type="expression" dxfId="679" priority="679" stopIfTrue="1">
      <formula>$AJ551="header2"</formula>
    </cfRule>
    <cfRule type="expression" dxfId="678" priority="680" stopIfTrue="1">
      <formula>$AJ551="header1"</formula>
    </cfRule>
  </conditionalFormatting>
  <conditionalFormatting sqref="T552:W552">
    <cfRule type="expression" dxfId="677" priority="677" stopIfTrue="1">
      <formula>$AJ552="header2"</formula>
    </cfRule>
    <cfRule type="expression" dxfId="676" priority="678" stopIfTrue="1">
      <formula>$AJ552="header1"</formula>
    </cfRule>
  </conditionalFormatting>
  <conditionalFormatting sqref="T554:W554">
    <cfRule type="expression" dxfId="675" priority="675" stopIfTrue="1">
      <formula>$AJ554="header2"</formula>
    </cfRule>
    <cfRule type="expression" dxfId="674" priority="676" stopIfTrue="1">
      <formula>$AJ554="header1"</formula>
    </cfRule>
  </conditionalFormatting>
  <conditionalFormatting sqref="T553:W553">
    <cfRule type="expression" dxfId="673" priority="673" stopIfTrue="1">
      <formula>$AJ553="header2"</formula>
    </cfRule>
    <cfRule type="expression" dxfId="672" priority="674" stopIfTrue="1">
      <formula>$AJ553="header1"</formula>
    </cfRule>
  </conditionalFormatting>
  <conditionalFormatting sqref="T504:W504">
    <cfRule type="expression" dxfId="671" priority="671" stopIfTrue="1">
      <formula>$AJ504="header2"</formula>
    </cfRule>
    <cfRule type="expression" dxfId="670" priority="672" stopIfTrue="1">
      <formula>$AJ504="header1"</formula>
    </cfRule>
  </conditionalFormatting>
  <conditionalFormatting sqref="T482:W482">
    <cfRule type="expression" dxfId="669" priority="669" stopIfTrue="1">
      <formula>$AJ482="header2"</formula>
    </cfRule>
    <cfRule type="expression" dxfId="668" priority="670" stopIfTrue="1">
      <formula>$AJ482="header1"</formula>
    </cfRule>
  </conditionalFormatting>
  <conditionalFormatting sqref="B482">
    <cfRule type="expression" dxfId="667" priority="667" stopIfTrue="1">
      <formula>$AJ482="header2"</formula>
    </cfRule>
    <cfRule type="expression" dxfId="666" priority="668" stopIfTrue="1">
      <formula>$AJ482="header1"</formula>
    </cfRule>
  </conditionalFormatting>
  <conditionalFormatting sqref="B481">
    <cfRule type="expression" dxfId="665" priority="663" stopIfTrue="1">
      <formula>$AJ481="header2"</formula>
    </cfRule>
    <cfRule type="expression" dxfId="664" priority="664" stopIfTrue="1">
      <formula>$AJ481="header1"</formula>
    </cfRule>
  </conditionalFormatting>
  <conditionalFormatting sqref="T481:W481">
    <cfRule type="expression" dxfId="663" priority="665" stopIfTrue="1">
      <formula>$AJ481="header2"</formula>
    </cfRule>
    <cfRule type="expression" dxfId="662" priority="666" stopIfTrue="1">
      <formula>$AJ481="header1"</formula>
    </cfRule>
  </conditionalFormatting>
  <conditionalFormatting sqref="T484:W484">
    <cfRule type="expression" dxfId="661" priority="661" stopIfTrue="1">
      <formula>$AJ484="header2"</formula>
    </cfRule>
    <cfRule type="expression" dxfId="660" priority="662" stopIfTrue="1">
      <formula>$AJ484="header1"</formula>
    </cfRule>
  </conditionalFormatting>
  <conditionalFormatting sqref="B484">
    <cfRule type="expression" dxfId="659" priority="659" stopIfTrue="1">
      <formula>$AJ484="header2"</formula>
    </cfRule>
    <cfRule type="expression" dxfId="658" priority="660" stopIfTrue="1">
      <formula>$AJ484="header1"</formula>
    </cfRule>
  </conditionalFormatting>
  <conditionalFormatting sqref="T483:W483">
    <cfRule type="expression" dxfId="657" priority="657" stopIfTrue="1">
      <formula>$AJ483="header2"</formula>
    </cfRule>
    <cfRule type="expression" dxfId="656" priority="658" stopIfTrue="1">
      <formula>$AJ483="header1"</formula>
    </cfRule>
  </conditionalFormatting>
  <conditionalFormatting sqref="B483">
    <cfRule type="expression" dxfId="655" priority="655" stopIfTrue="1">
      <formula>$AJ483="header2"</formula>
    </cfRule>
    <cfRule type="expression" dxfId="654" priority="656" stopIfTrue="1">
      <formula>$AJ483="header1"</formula>
    </cfRule>
  </conditionalFormatting>
  <conditionalFormatting sqref="T487:W487">
    <cfRule type="expression" dxfId="653" priority="653" stopIfTrue="1">
      <formula>$AJ487="header2"</formula>
    </cfRule>
    <cfRule type="expression" dxfId="652" priority="654" stopIfTrue="1">
      <formula>$AJ487="header1"</formula>
    </cfRule>
  </conditionalFormatting>
  <conditionalFormatting sqref="B487">
    <cfRule type="expression" dxfId="651" priority="651" stopIfTrue="1">
      <formula>$AJ487="header2"</formula>
    </cfRule>
    <cfRule type="expression" dxfId="650" priority="652" stopIfTrue="1">
      <formula>$AJ487="header1"</formula>
    </cfRule>
  </conditionalFormatting>
  <conditionalFormatting sqref="T486:W486">
    <cfRule type="expression" dxfId="649" priority="649" stopIfTrue="1">
      <formula>$AJ486="header2"</formula>
    </cfRule>
    <cfRule type="expression" dxfId="648" priority="650" stopIfTrue="1">
      <formula>$AJ486="header1"</formula>
    </cfRule>
  </conditionalFormatting>
  <conditionalFormatting sqref="B486">
    <cfRule type="expression" dxfId="647" priority="647" stopIfTrue="1">
      <formula>$AJ486="header2"</formula>
    </cfRule>
    <cfRule type="expression" dxfId="646" priority="648" stopIfTrue="1">
      <formula>$AJ486="header1"</formula>
    </cfRule>
  </conditionalFormatting>
  <conditionalFormatting sqref="T485:W485">
    <cfRule type="expression" dxfId="645" priority="645" stopIfTrue="1">
      <formula>$AJ485="header2"</formula>
    </cfRule>
    <cfRule type="expression" dxfId="644" priority="646" stopIfTrue="1">
      <formula>$AJ485="header1"</formula>
    </cfRule>
  </conditionalFormatting>
  <conditionalFormatting sqref="B485">
    <cfRule type="expression" dxfId="643" priority="643" stopIfTrue="1">
      <formula>$AJ485="header2"</formula>
    </cfRule>
    <cfRule type="expression" dxfId="642" priority="644" stopIfTrue="1">
      <formula>$AJ485="header1"</formula>
    </cfRule>
  </conditionalFormatting>
  <conditionalFormatting sqref="T488:W488">
    <cfRule type="expression" dxfId="641" priority="641" stopIfTrue="1">
      <formula>$AJ488="header2"</formula>
    </cfRule>
    <cfRule type="expression" dxfId="640" priority="642" stopIfTrue="1">
      <formula>$AJ488="header1"</formula>
    </cfRule>
  </conditionalFormatting>
  <conditionalFormatting sqref="B488">
    <cfRule type="expression" dxfId="639" priority="639" stopIfTrue="1">
      <formula>$AJ488="header2"</formula>
    </cfRule>
    <cfRule type="expression" dxfId="638" priority="640" stopIfTrue="1">
      <formula>$AJ488="header1"</formula>
    </cfRule>
  </conditionalFormatting>
  <conditionalFormatting sqref="T489:W489">
    <cfRule type="expression" dxfId="637" priority="637" stopIfTrue="1">
      <formula>$AJ489="header2"</formula>
    </cfRule>
    <cfRule type="expression" dxfId="636" priority="638" stopIfTrue="1">
      <formula>$AJ489="header1"</formula>
    </cfRule>
  </conditionalFormatting>
  <conditionalFormatting sqref="B489">
    <cfRule type="expression" dxfId="635" priority="635" stopIfTrue="1">
      <formula>$AJ489="header2"</formula>
    </cfRule>
    <cfRule type="expression" dxfId="634" priority="636" stopIfTrue="1">
      <formula>$AJ489="header1"</formula>
    </cfRule>
  </conditionalFormatting>
  <conditionalFormatting sqref="T494:W494">
    <cfRule type="expression" dxfId="633" priority="633" stopIfTrue="1">
      <formula>$AJ494="header2"</formula>
    </cfRule>
    <cfRule type="expression" dxfId="632" priority="634" stopIfTrue="1">
      <formula>$AJ494="header1"</formula>
    </cfRule>
  </conditionalFormatting>
  <conditionalFormatting sqref="B494">
    <cfRule type="expression" dxfId="631" priority="631" stopIfTrue="1">
      <formula>$AJ494="header2"</formula>
    </cfRule>
    <cfRule type="expression" dxfId="630" priority="632" stopIfTrue="1">
      <formula>$AJ494="header1"</formula>
    </cfRule>
  </conditionalFormatting>
  <conditionalFormatting sqref="T497:W497">
    <cfRule type="expression" dxfId="629" priority="629" stopIfTrue="1">
      <formula>$AJ497="header2"</formula>
    </cfRule>
    <cfRule type="expression" dxfId="628" priority="630" stopIfTrue="1">
      <formula>$AJ497="header1"</formula>
    </cfRule>
  </conditionalFormatting>
  <conditionalFormatting sqref="B497">
    <cfRule type="expression" dxfId="627" priority="627" stopIfTrue="1">
      <formula>$AJ497="header2"</formula>
    </cfRule>
    <cfRule type="expression" dxfId="626" priority="628" stopIfTrue="1">
      <formula>$AJ497="header1"</formula>
    </cfRule>
  </conditionalFormatting>
  <conditionalFormatting sqref="T498:W498">
    <cfRule type="expression" dxfId="625" priority="625" stopIfTrue="1">
      <formula>$AJ498="header2"</formula>
    </cfRule>
    <cfRule type="expression" dxfId="624" priority="626" stopIfTrue="1">
      <formula>$AJ498="header1"</formula>
    </cfRule>
  </conditionalFormatting>
  <conditionalFormatting sqref="T503:W503">
    <cfRule type="expression" dxfId="623" priority="623" stopIfTrue="1">
      <formula>$AJ503="header2"</formula>
    </cfRule>
    <cfRule type="expression" dxfId="622" priority="624" stopIfTrue="1">
      <formula>$AJ503="header1"</formula>
    </cfRule>
  </conditionalFormatting>
  <conditionalFormatting sqref="T502:W502">
    <cfRule type="expression" dxfId="621" priority="621" stopIfTrue="1">
      <formula>$AJ502="header2"</formula>
    </cfRule>
    <cfRule type="expression" dxfId="620" priority="622" stopIfTrue="1">
      <formula>$AJ502="header1"</formula>
    </cfRule>
  </conditionalFormatting>
  <conditionalFormatting sqref="T501:W501">
    <cfRule type="expression" dxfId="619" priority="619" stopIfTrue="1">
      <formula>$AJ501="header2"</formula>
    </cfRule>
    <cfRule type="expression" dxfId="618" priority="620" stopIfTrue="1">
      <formula>$AJ501="header1"</formula>
    </cfRule>
  </conditionalFormatting>
  <conditionalFormatting sqref="T500:W500">
    <cfRule type="expression" dxfId="617" priority="617" stopIfTrue="1">
      <formula>$AJ500="header2"</formula>
    </cfRule>
    <cfRule type="expression" dxfId="616" priority="618" stopIfTrue="1">
      <formula>$AJ500="header1"</formula>
    </cfRule>
  </conditionalFormatting>
  <conditionalFormatting sqref="T499:W499">
    <cfRule type="expression" dxfId="615" priority="615" stopIfTrue="1">
      <formula>$AJ499="header2"</formula>
    </cfRule>
    <cfRule type="expression" dxfId="614" priority="616" stopIfTrue="1">
      <formula>$AJ499="header1"</formula>
    </cfRule>
  </conditionalFormatting>
  <conditionalFormatting sqref="B421">
    <cfRule type="expression" dxfId="613" priority="613" stopIfTrue="1">
      <formula>$AJ421="header2"</formula>
    </cfRule>
    <cfRule type="expression" dxfId="612" priority="614" stopIfTrue="1">
      <formula>$AJ421="header1"</formula>
    </cfRule>
  </conditionalFormatting>
  <conditionalFormatting sqref="B422">
    <cfRule type="expression" dxfId="611" priority="611" stopIfTrue="1">
      <formula>$AJ422="header2"</formula>
    </cfRule>
    <cfRule type="expression" dxfId="610" priority="612" stopIfTrue="1">
      <formula>$AJ422="header1"</formula>
    </cfRule>
  </conditionalFormatting>
  <conditionalFormatting sqref="B426">
    <cfRule type="expression" dxfId="609" priority="609" stopIfTrue="1">
      <formula>$AJ426="header2"</formula>
    </cfRule>
    <cfRule type="expression" dxfId="608" priority="610" stopIfTrue="1">
      <formula>$AJ426="header1"</formula>
    </cfRule>
  </conditionalFormatting>
  <conditionalFormatting sqref="B425">
    <cfRule type="expression" dxfId="607" priority="607" stopIfTrue="1">
      <formula>$AJ425="header2"</formula>
    </cfRule>
    <cfRule type="expression" dxfId="606" priority="608" stopIfTrue="1">
      <formula>$AJ425="header1"</formula>
    </cfRule>
  </conditionalFormatting>
  <conditionalFormatting sqref="B424">
    <cfRule type="expression" dxfId="605" priority="605" stopIfTrue="1">
      <formula>$AJ424="header2"</formula>
    </cfRule>
    <cfRule type="expression" dxfId="604" priority="606" stopIfTrue="1">
      <formula>$AJ424="header1"</formula>
    </cfRule>
  </conditionalFormatting>
  <conditionalFormatting sqref="B423">
    <cfRule type="expression" dxfId="603" priority="603" stopIfTrue="1">
      <formula>$AJ423="header2"</formula>
    </cfRule>
    <cfRule type="expression" dxfId="602" priority="604" stopIfTrue="1">
      <formula>$AJ423="header1"</formula>
    </cfRule>
  </conditionalFormatting>
  <conditionalFormatting sqref="X410">
    <cfRule type="expression" dxfId="601" priority="599" stopIfTrue="1">
      <formula>$AJ410="header2"</formula>
    </cfRule>
    <cfRule type="expression" dxfId="600" priority="600" stopIfTrue="1">
      <formula>$AJ410="header1"</formula>
    </cfRule>
  </conditionalFormatting>
  <conditionalFormatting sqref="X400:X401">
    <cfRule type="expression" dxfId="599" priority="601" stopIfTrue="1">
      <formula>$AJ400="header2"</formula>
    </cfRule>
    <cfRule type="expression" dxfId="598" priority="602" stopIfTrue="1">
      <formula>$AJ400="header1"</formula>
    </cfRule>
  </conditionalFormatting>
  <conditionalFormatting sqref="X506">
    <cfRule type="expression" dxfId="597" priority="597" stopIfTrue="1">
      <formula>$AJ506="header2"</formula>
    </cfRule>
    <cfRule type="expression" dxfId="596" priority="598" stopIfTrue="1">
      <formula>$AJ506="header1"</formula>
    </cfRule>
  </conditionalFormatting>
  <conditionalFormatting sqref="X473">
    <cfRule type="expression" dxfId="595" priority="595" stopIfTrue="1">
      <formula>$AJ473="header2"</formula>
    </cfRule>
    <cfRule type="expression" dxfId="594" priority="596" stopIfTrue="1">
      <formula>$AJ473="header1"</formula>
    </cfRule>
  </conditionalFormatting>
  <conditionalFormatting sqref="X475">
    <cfRule type="expression" dxfId="593" priority="593" stopIfTrue="1">
      <formula>$AJ475="header2"</formula>
    </cfRule>
    <cfRule type="expression" dxfId="592" priority="594" stopIfTrue="1">
      <formula>$AJ475="header1"</formula>
    </cfRule>
  </conditionalFormatting>
  <conditionalFormatting sqref="X460">
    <cfRule type="expression" dxfId="591" priority="591" stopIfTrue="1">
      <formula>$AJ460="header2"</formula>
    </cfRule>
    <cfRule type="expression" dxfId="590" priority="592" stopIfTrue="1">
      <formula>$AJ460="header1"</formula>
    </cfRule>
  </conditionalFormatting>
  <conditionalFormatting sqref="X461">
    <cfRule type="expression" dxfId="589" priority="589" stopIfTrue="1">
      <formula>$AJ461="header2"</formula>
    </cfRule>
    <cfRule type="expression" dxfId="588" priority="590" stopIfTrue="1">
      <formula>$AJ461="header1"</formula>
    </cfRule>
  </conditionalFormatting>
  <conditionalFormatting sqref="X474">
    <cfRule type="expression" dxfId="587" priority="587" stopIfTrue="1">
      <formula>$AJ474="header2"</formula>
    </cfRule>
    <cfRule type="expression" dxfId="586" priority="588" stopIfTrue="1">
      <formula>$AJ474="header1"</formula>
    </cfRule>
  </conditionalFormatting>
  <conditionalFormatting sqref="X465">
    <cfRule type="expression" dxfId="585" priority="585" stopIfTrue="1">
      <formula>$AJ465="header2"</formula>
    </cfRule>
    <cfRule type="expression" dxfId="584" priority="586" stopIfTrue="1">
      <formula>$AJ465="header1"</formula>
    </cfRule>
  </conditionalFormatting>
  <conditionalFormatting sqref="X463">
    <cfRule type="expression" dxfId="583" priority="583" stopIfTrue="1">
      <formula>$AJ463="header2"</formula>
    </cfRule>
    <cfRule type="expression" dxfId="582" priority="584" stopIfTrue="1">
      <formula>$AJ463="header1"</formula>
    </cfRule>
  </conditionalFormatting>
  <conditionalFormatting sqref="X464">
    <cfRule type="expression" dxfId="581" priority="581" stopIfTrue="1">
      <formula>$AJ464="header2"</formula>
    </cfRule>
    <cfRule type="expression" dxfId="580" priority="582" stopIfTrue="1">
      <formula>$AJ464="header1"</formula>
    </cfRule>
  </conditionalFormatting>
  <conditionalFormatting sqref="X466">
    <cfRule type="expression" dxfId="579" priority="579" stopIfTrue="1">
      <formula>$AJ466="header2"</formula>
    </cfRule>
    <cfRule type="expression" dxfId="578" priority="580" stopIfTrue="1">
      <formula>$AJ466="header1"</formula>
    </cfRule>
  </conditionalFormatting>
  <conditionalFormatting sqref="X462">
    <cfRule type="expression" dxfId="577" priority="577" stopIfTrue="1">
      <formula>$AJ462="header2"</formula>
    </cfRule>
    <cfRule type="expression" dxfId="576" priority="578" stopIfTrue="1">
      <formula>$AJ462="header1"</formula>
    </cfRule>
  </conditionalFormatting>
  <conditionalFormatting sqref="X471">
    <cfRule type="expression" dxfId="575" priority="575" stopIfTrue="1">
      <formula>$AJ471="header2"</formula>
    </cfRule>
    <cfRule type="expression" dxfId="574" priority="576" stopIfTrue="1">
      <formula>$AJ471="header1"</formula>
    </cfRule>
  </conditionalFormatting>
  <conditionalFormatting sqref="X470">
    <cfRule type="expression" dxfId="573" priority="573" stopIfTrue="1">
      <formula>$AJ470="header2"</formula>
    </cfRule>
    <cfRule type="expression" dxfId="572" priority="574" stopIfTrue="1">
      <formula>$AJ470="header1"</formula>
    </cfRule>
  </conditionalFormatting>
  <conditionalFormatting sqref="X472">
    <cfRule type="expression" dxfId="571" priority="571" stopIfTrue="1">
      <formula>$AJ472="header2"</formula>
    </cfRule>
    <cfRule type="expression" dxfId="570" priority="572" stopIfTrue="1">
      <formula>$AJ472="header1"</formula>
    </cfRule>
  </conditionalFormatting>
  <conditionalFormatting sqref="X467">
    <cfRule type="expression" dxfId="569" priority="569" stopIfTrue="1">
      <formula>$AJ467="header2"</formula>
    </cfRule>
    <cfRule type="expression" dxfId="568" priority="570" stopIfTrue="1">
      <formula>$AJ467="header1"</formula>
    </cfRule>
  </conditionalFormatting>
  <conditionalFormatting sqref="X469">
    <cfRule type="expression" dxfId="567" priority="567" stopIfTrue="1">
      <formula>$AJ469="header2"</formula>
    </cfRule>
    <cfRule type="expression" dxfId="566" priority="568" stopIfTrue="1">
      <formula>$AJ469="header1"</formula>
    </cfRule>
  </conditionalFormatting>
  <conditionalFormatting sqref="X468">
    <cfRule type="expression" dxfId="565" priority="565" stopIfTrue="1">
      <formula>$AJ468="header2"</formula>
    </cfRule>
    <cfRule type="expression" dxfId="564" priority="566" stopIfTrue="1">
      <formula>$AJ468="header1"</formula>
    </cfRule>
  </conditionalFormatting>
  <conditionalFormatting sqref="X476">
    <cfRule type="expression" dxfId="563" priority="559" stopIfTrue="1">
      <formula>$AJ476="header2"</formula>
    </cfRule>
    <cfRule type="expression" dxfId="562" priority="560" stopIfTrue="1">
      <formula>$AJ476="header1"</formula>
    </cfRule>
  </conditionalFormatting>
  <conditionalFormatting sqref="X477">
    <cfRule type="expression" dxfId="561" priority="563" stopIfTrue="1">
      <formula>$AJ477="header2"</formula>
    </cfRule>
    <cfRule type="expression" dxfId="560" priority="564" stopIfTrue="1">
      <formula>$AJ477="header1"</formula>
    </cfRule>
  </conditionalFormatting>
  <conditionalFormatting sqref="X505">
    <cfRule type="expression" dxfId="559" priority="561" stopIfTrue="1">
      <formula>$AJ505="header2"</formula>
    </cfRule>
    <cfRule type="expression" dxfId="558" priority="562" stopIfTrue="1">
      <formula>$AJ505="header1"</formula>
    </cfRule>
  </conditionalFormatting>
  <conditionalFormatting sqref="X479">
    <cfRule type="expression" dxfId="557" priority="557" stopIfTrue="1">
      <formula>$AJ479="header2"</formula>
    </cfRule>
    <cfRule type="expression" dxfId="556" priority="558" stopIfTrue="1">
      <formula>$AJ479="header1"</formula>
    </cfRule>
  </conditionalFormatting>
  <conditionalFormatting sqref="X478">
    <cfRule type="expression" dxfId="555" priority="555" stopIfTrue="1">
      <formula>$AJ478="header2"</formula>
    </cfRule>
    <cfRule type="expression" dxfId="554" priority="556" stopIfTrue="1">
      <formula>$AJ478="header1"</formula>
    </cfRule>
  </conditionalFormatting>
  <conditionalFormatting sqref="X480">
    <cfRule type="expression" dxfId="553" priority="553" stopIfTrue="1">
      <formula>$AJ480="header2"</formula>
    </cfRule>
    <cfRule type="expression" dxfId="552" priority="554" stopIfTrue="1">
      <formula>$AJ480="header1"</formula>
    </cfRule>
  </conditionalFormatting>
  <conditionalFormatting sqref="X420">
    <cfRule type="expression" dxfId="551" priority="543" stopIfTrue="1">
      <formula>$AJ420="header2"</formula>
    </cfRule>
    <cfRule type="expression" dxfId="550" priority="544" stopIfTrue="1">
      <formula>$AJ420="header1"</formula>
    </cfRule>
  </conditionalFormatting>
  <conditionalFormatting sqref="X409">
    <cfRule type="expression" dxfId="549" priority="551" stopIfTrue="1">
      <formula>$AJ409="header2"</formula>
    </cfRule>
    <cfRule type="expression" dxfId="548" priority="552" stopIfTrue="1">
      <formula>$AJ409="header1"</formula>
    </cfRule>
  </conditionalFormatting>
  <conditionalFormatting sqref="X402">
    <cfRule type="expression" dxfId="547" priority="549" stopIfTrue="1">
      <formula>$AJ402="header2"</formula>
    </cfRule>
    <cfRule type="expression" dxfId="546" priority="550" stopIfTrue="1">
      <formula>$AJ402="header1"</formula>
    </cfRule>
  </conditionalFormatting>
  <conditionalFormatting sqref="X403">
    <cfRule type="expression" dxfId="545" priority="547" stopIfTrue="1">
      <formula>$AJ403="header2"</formula>
    </cfRule>
    <cfRule type="expression" dxfId="544" priority="548" stopIfTrue="1">
      <formula>$AJ403="header1"</formula>
    </cfRule>
  </conditionalFormatting>
  <conditionalFormatting sqref="X408">
    <cfRule type="expression" dxfId="543" priority="545" stopIfTrue="1">
      <formula>$AJ408="header2"</formula>
    </cfRule>
    <cfRule type="expression" dxfId="542" priority="546" stopIfTrue="1">
      <formula>$AJ408="header1"</formula>
    </cfRule>
  </conditionalFormatting>
  <conditionalFormatting sqref="X508">
    <cfRule type="expression" dxfId="541" priority="541" stopIfTrue="1">
      <formula>$AJ508="header2"</formula>
    </cfRule>
    <cfRule type="expression" dxfId="540" priority="542" stopIfTrue="1">
      <formula>$AJ508="header1"</formula>
    </cfRule>
  </conditionalFormatting>
  <conditionalFormatting sqref="X507">
    <cfRule type="expression" dxfId="539" priority="539" stopIfTrue="1">
      <formula>$AJ507="header2"</formula>
    </cfRule>
    <cfRule type="expression" dxfId="538" priority="540" stopIfTrue="1">
      <formula>$AJ507="header1"</formula>
    </cfRule>
  </conditionalFormatting>
  <conditionalFormatting sqref="X511">
    <cfRule type="expression" dxfId="537" priority="537" stopIfTrue="1">
      <formula>$AJ511="header2"</formula>
    </cfRule>
    <cfRule type="expression" dxfId="536" priority="538" stopIfTrue="1">
      <formula>$AJ511="header1"</formula>
    </cfRule>
  </conditionalFormatting>
  <conditionalFormatting sqref="X510">
    <cfRule type="expression" dxfId="535" priority="535" stopIfTrue="1">
      <formula>$AJ510="header2"</formula>
    </cfRule>
    <cfRule type="expression" dxfId="534" priority="536" stopIfTrue="1">
      <formula>$AJ510="header1"</formula>
    </cfRule>
  </conditionalFormatting>
  <conditionalFormatting sqref="X509">
    <cfRule type="expression" dxfId="533" priority="533" stopIfTrue="1">
      <formula>$AJ509="header2"</formula>
    </cfRule>
    <cfRule type="expression" dxfId="532" priority="534" stopIfTrue="1">
      <formula>$AJ509="header1"</formula>
    </cfRule>
  </conditionalFormatting>
  <conditionalFormatting sqref="X512">
    <cfRule type="expression" dxfId="531" priority="531" stopIfTrue="1">
      <formula>$AJ512="header2"</formula>
    </cfRule>
    <cfRule type="expression" dxfId="530" priority="532" stopIfTrue="1">
      <formula>$AJ512="header1"</formula>
    </cfRule>
  </conditionalFormatting>
  <conditionalFormatting sqref="X513">
    <cfRule type="expression" dxfId="529" priority="529" stopIfTrue="1">
      <formula>$AJ513="header2"</formula>
    </cfRule>
    <cfRule type="expression" dxfId="528" priority="530" stopIfTrue="1">
      <formula>$AJ513="header1"</formula>
    </cfRule>
  </conditionalFormatting>
  <conditionalFormatting sqref="X550">
    <cfRule type="expression" dxfId="527" priority="527" stopIfTrue="1">
      <formula>$AJ550="header2"</formula>
    </cfRule>
    <cfRule type="expression" dxfId="526" priority="528" stopIfTrue="1">
      <formula>$AJ550="header1"</formula>
    </cfRule>
  </conditionalFormatting>
  <conditionalFormatting sqref="X419">
    <cfRule type="expression" dxfId="525" priority="525" stopIfTrue="1">
      <formula>$AJ419="header2"</formula>
    </cfRule>
    <cfRule type="expression" dxfId="524" priority="526" stopIfTrue="1">
      <formula>$AJ419="header1"</formula>
    </cfRule>
  </conditionalFormatting>
  <conditionalFormatting sqref="X417">
    <cfRule type="expression" dxfId="523" priority="523" stopIfTrue="1">
      <formula>$AJ417="header2"</formula>
    </cfRule>
    <cfRule type="expression" dxfId="522" priority="524" stopIfTrue="1">
      <formula>$AJ417="header1"</formula>
    </cfRule>
  </conditionalFormatting>
  <conditionalFormatting sqref="X412">
    <cfRule type="expression" dxfId="521" priority="521" stopIfTrue="1">
      <formula>$AJ412="header2"</formula>
    </cfRule>
    <cfRule type="expression" dxfId="520" priority="522" stopIfTrue="1">
      <formula>$AJ412="header1"</formula>
    </cfRule>
  </conditionalFormatting>
  <conditionalFormatting sqref="X414">
    <cfRule type="expression" dxfId="519" priority="519" stopIfTrue="1">
      <formula>$AJ414="header2"</formula>
    </cfRule>
    <cfRule type="expression" dxfId="518" priority="520" stopIfTrue="1">
      <formula>$AJ414="header1"</formula>
    </cfRule>
  </conditionalFormatting>
  <conditionalFormatting sqref="X413">
    <cfRule type="expression" dxfId="517" priority="517" stopIfTrue="1">
      <formula>$AJ413="header2"</formula>
    </cfRule>
    <cfRule type="expression" dxfId="516" priority="518" stopIfTrue="1">
      <formula>$AJ413="header1"</formula>
    </cfRule>
  </conditionalFormatting>
  <conditionalFormatting sqref="X416">
    <cfRule type="expression" dxfId="515" priority="515" stopIfTrue="1">
      <formula>$AJ416="header2"</formula>
    </cfRule>
    <cfRule type="expression" dxfId="514" priority="516" stopIfTrue="1">
      <formula>$AJ416="header1"</formula>
    </cfRule>
  </conditionalFormatting>
  <conditionalFormatting sqref="X415">
    <cfRule type="expression" dxfId="513" priority="513" stopIfTrue="1">
      <formula>$AJ415="header2"</formula>
    </cfRule>
    <cfRule type="expression" dxfId="512" priority="514" stopIfTrue="1">
      <formula>$AJ415="header1"</formula>
    </cfRule>
  </conditionalFormatting>
  <conditionalFormatting sqref="X551">
    <cfRule type="expression" dxfId="511" priority="511" stopIfTrue="1">
      <formula>$AJ551="header2"</formula>
    </cfRule>
    <cfRule type="expression" dxfId="510" priority="512" stopIfTrue="1">
      <formula>$AJ551="header1"</formula>
    </cfRule>
  </conditionalFormatting>
  <conditionalFormatting sqref="X552">
    <cfRule type="expression" dxfId="509" priority="509" stopIfTrue="1">
      <formula>$AJ552="header2"</formula>
    </cfRule>
    <cfRule type="expression" dxfId="508" priority="510" stopIfTrue="1">
      <formula>$AJ552="header1"</formula>
    </cfRule>
  </conditionalFormatting>
  <conditionalFormatting sqref="X554">
    <cfRule type="expression" dxfId="507" priority="507" stopIfTrue="1">
      <formula>$AJ554="header2"</formula>
    </cfRule>
    <cfRule type="expression" dxfId="506" priority="508" stopIfTrue="1">
      <formula>$AJ554="header1"</formula>
    </cfRule>
  </conditionalFormatting>
  <conditionalFormatting sqref="X553">
    <cfRule type="expression" dxfId="505" priority="505" stopIfTrue="1">
      <formula>$AJ553="header2"</formula>
    </cfRule>
    <cfRule type="expression" dxfId="504" priority="506" stopIfTrue="1">
      <formula>$AJ553="header1"</formula>
    </cfRule>
  </conditionalFormatting>
  <conditionalFormatting sqref="X504">
    <cfRule type="expression" dxfId="503" priority="503" stopIfTrue="1">
      <formula>$AJ504="header2"</formula>
    </cfRule>
    <cfRule type="expression" dxfId="502" priority="504" stopIfTrue="1">
      <formula>$AJ504="header1"</formula>
    </cfRule>
  </conditionalFormatting>
  <conditionalFormatting sqref="X482">
    <cfRule type="expression" dxfId="501" priority="501" stopIfTrue="1">
      <formula>$AJ482="header2"</formula>
    </cfRule>
    <cfRule type="expression" dxfId="500" priority="502" stopIfTrue="1">
      <formula>$AJ482="header1"</formula>
    </cfRule>
  </conditionalFormatting>
  <conditionalFormatting sqref="X481">
    <cfRule type="expression" dxfId="499" priority="499" stopIfTrue="1">
      <formula>$AJ481="header2"</formula>
    </cfRule>
    <cfRule type="expression" dxfId="498" priority="500" stopIfTrue="1">
      <formula>$AJ481="header1"</formula>
    </cfRule>
  </conditionalFormatting>
  <conditionalFormatting sqref="X484">
    <cfRule type="expression" dxfId="497" priority="497" stopIfTrue="1">
      <formula>$AJ484="header2"</formula>
    </cfRule>
    <cfRule type="expression" dxfId="496" priority="498" stopIfTrue="1">
      <formula>$AJ484="header1"</formula>
    </cfRule>
  </conditionalFormatting>
  <conditionalFormatting sqref="X483">
    <cfRule type="expression" dxfId="495" priority="495" stopIfTrue="1">
      <formula>$AJ483="header2"</formula>
    </cfRule>
    <cfRule type="expression" dxfId="494" priority="496" stopIfTrue="1">
      <formula>$AJ483="header1"</formula>
    </cfRule>
  </conditionalFormatting>
  <conditionalFormatting sqref="X487">
    <cfRule type="expression" dxfId="493" priority="493" stopIfTrue="1">
      <formula>$AJ487="header2"</formula>
    </cfRule>
    <cfRule type="expression" dxfId="492" priority="494" stopIfTrue="1">
      <formula>$AJ487="header1"</formula>
    </cfRule>
  </conditionalFormatting>
  <conditionalFormatting sqref="X486">
    <cfRule type="expression" dxfId="491" priority="491" stopIfTrue="1">
      <formula>$AJ486="header2"</formula>
    </cfRule>
    <cfRule type="expression" dxfId="490" priority="492" stopIfTrue="1">
      <formula>$AJ486="header1"</formula>
    </cfRule>
  </conditionalFormatting>
  <conditionalFormatting sqref="X485">
    <cfRule type="expression" dxfId="489" priority="489" stopIfTrue="1">
      <formula>$AJ485="header2"</formula>
    </cfRule>
    <cfRule type="expression" dxfId="488" priority="490" stopIfTrue="1">
      <formula>$AJ485="header1"</formula>
    </cfRule>
  </conditionalFormatting>
  <conditionalFormatting sqref="X488">
    <cfRule type="expression" dxfId="487" priority="487" stopIfTrue="1">
      <formula>$AJ488="header2"</formula>
    </cfRule>
    <cfRule type="expression" dxfId="486" priority="488" stopIfTrue="1">
      <formula>$AJ488="header1"</formula>
    </cfRule>
  </conditionalFormatting>
  <conditionalFormatting sqref="X489">
    <cfRule type="expression" dxfId="485" priority="485" stopIfTrue="1">
      <formula>$AJ489="header2"</formula>
    </cfRule>
    <cfRule type="expression" dxfId="484" priority="486" stopIfTrue="1">
      <formula>$AJ489="header1"</formula>
    </cfRule>
  </conditionalFormatting>
  <conditionalFormatting sqref="X494">
    <cfRule type="expression" dxfId="483" priority="483" stopIfTrue="1">
      <formula>$AJ494="header2"</formula>
    </cfRule>
    <cfRule type="expression" dxfId="482" priority="484" stopIfTrue="1">
      <formula>$AJ494="header1"</formula>
    </cfRule>
  </conditionalFormatting>
  <conditionalFormatting sqref="X497">
    <cfRule type="expression" dxfId="481" priority="481" stopIfTrue="1">
      <formula>$AJ497="header2"</formula>
    </cfRule>
    <cfRule type="expression" dxfId="480" priority="482" stopIfTrue="1">
      <formula>$AJ497="header1"</formula>
    </cfRule>
  </conditionalFormatting>
  <conditionalFormatting sqref="X498">
    <cfRule type="expression" dxfId="479" priority="479" stopIfTrue="1">
      <formula>$AJ498="header2"</formula>
    </cfRule>
    <cfRule type="expression" dxfId="478" priority="480" stopIfTrue="1">
      <formula>$AJ498="header1"</formula>
    </cfRule>
  </conditionalFormatting>
  <conditionalFormatting sqref="X503">
    <cfRule type="expression" dxfId="477" priority="477" stopIfTrue="1">
      <formula>$AJ503="header2"</formula>
    </cfRule>
    <cfRule type="expression" dxfId="476" priority="478" stopIfTrue="1">
      <formula>$AJ503="header1"</formula>
    </cfRule>
  </conditionalFormatting>
  <conditionalFormatting sqref="X502">
    <cfRule type="expression" dxfId="475" priority="475" stopIfTrue="1">
      <formula>$AJ502="header2"</formula>
    </cfRule>
    <cfRule type="expression" dxfId="474" priority="476" stopIfTrue="1">
      <formula>$AJ502="header1"</formula>
    </cfRule>
  </conditionalFormatting>
  <conditionalFormatting sqref="X501">
    <cfRule type="expression" dxfId="473" priority="473" stopIfTrue="1">
      <formula>$AJ501="header2"</formula>
    </cfRule>
    <cfRule type="expression" dxfId="472" priority="474" stopIfTrue="1">
      <formula>$AJ501="header1"</formula>
    </cfRule>
  </conditionalFormatting>
  <conditionalFormatting sqref="X500">
    <cfRule type="expression" dxfId="471" priority="471" stopIfTrue="1">
      <formula>$AJ500="header2"</formula>
    </cfRule>
    <cfRule type="expression" dxfId="470" priority="472" stopIfTrue="1">
      <formula>$AJ500="header1"</formula>
    </cfRule>
  </conditionalFormatting>
  <conditionalFormatting sqref="X499">
    <cfRule type="expression" dxfId="469" priority="469" stopIfTrue="1">
      <formula>$AJ499="header2"</formula>
    </cfRule>
    <cfRule type="expression" dxfId="468" priority="470" stopIfTrue="1">
      <formula>$AJ499="header1"</formula>
    </cfRule>
  </conditionalFormatting>
  <conditionalFormatting sqref="X421">
    <cfRule type="expression" dxfId="467" priority="467" stopIfTrue="1">
      <formula>$AJ421="header2"</formula>
    </cfRule>
    <cfRule type="expression" dxfId="466" priority="468" stopIfTrue="1">
      <formula>$AJ421="header1"</formula>
    </cfRule>
  </conditionalFormatting>
  <conditionalFormatting sqref="X422">
    <cfRule type="expression" dxfId="465" priority="465" stopIfTrue="1">
      <formula>$AJ422="header2"</formula>
    </cfRule>
    <cfRule type="expression" dxfId="464" priority="466" stopIfTrue="1">
      <formula>$AJ422="header1"</formula>
    </cfRule>
  </conditionalFormatting>
  <conditionalFormatting sqref="X426">
    <cfRule type="expression" dxfId="463" priority="463" stopIfTrue="1">
      <formula>$AJ426="header2"</formula>
    </cfRule>
    <cfRule type="expression" dxfId="462" priority="464" stopIfTrue="1">
      <formula>$AJ426="header1"</formula>
    </cfRule>
  </conditionalFormatting>
  <conditionalFormatting sqref="X425">
    <cfRule type="expression" dxfId="461" priority="461" stopIfTrue="1">
      <formula>$AJ425="header2"</formula>
    </cfRule>
    <cfRule type="expression" dxfId="460" priority="462" stopIfTrue="1">
      <formula>$AJ425="header1"</formula>
    </cfRule>
  </conditionalFormatting>
  <conditionalFormatting sqref="X424">
    <cfRule type="expression" dxfId="459" priority="459" stopIfTrue="1">
      <formula>$AJ424="header2"</formula>
    </cfRule>
    <cfRule type="expression" dxfId="458" priority="460" stopIfTrue="1">
      <formula>$AJ424="header1"</formula>
    </cfRule>
  </conditionalFormatting>
  <conditionalFormatting sqref="X423">
    <cfRule type="expression" dxfId="457" priority="457" stopIfTrue="1">
      <formula>$AJ423="header2"</formula>
    </cfRule>
    <cfRule type="expression" dxfId="456" priority="458" stopIfTrue="1">
      <formula>$AJ423="header1"</formula>
    </cfRule>
  </conditionalFormatting>
  <conditionalFormatting sqref="J441:P441">
    <cfRule type="expression" dxfId="455" priority="455" stopIfTrue="1">
      <formula>$AJ441="header2"</formula>
    </cfRule>
    <cfRule type="expression" dxfId="454" priority="456" stopIfTrue="1">
      <formula>$AJ441="header1"</formula>
    </cfRule>
  </conditionalFormatting>
  <conditionalFormatting sqref="B441:I441">
    <cfRule type="expression" dxfId="453" priority="453" stopIfTrue="1">
      <formula>$AJ441="header2"</formula>
    </cfRule>
    <cfRule type="expression" dxfId="452" priority="454" stopIfTrue="1">
      <formula>$AJ441="header1"</formula>
    </cfRule>
  </conditionalFormatting>
  <conditionalFormatting sqref="X441">
    <cfRule type="expression" dxfId="451" priority="451" stopIfTrue="1">
      <formula>$AJ441="header2"</formula>
    </cfRule>
    <cfRule type="expression" dxfId="450" priority="452" stopIfTrue="1">
      <formula>$AJ441="header1"</formula>
    </cfRule>
  </conditionalFormatting>
  <conditionalFormatting sqref="T146:W146">
    <cfRule type="expression" dxfId="449" priority="439" stopIfTrue="1">
      <formula>$AJ146="header2"</formula>
    </cfRule>
    <cfRule type="expression" dxfId="448" priority="440" stopIfTrue="1">
      <formula>$AJ146="header1"</formula>
    </cfRule>
  </conditionalFormatting>
  <conditionalFormatting sqref="B103">
    <cfRule type="expression" dxfId="447" priority="449" stopIfTrue="1">
      <formula>$AJ103="header2"</formula>
    </cfRule>
    <cfRule type="expression" dxfId="446" priority="450" stopIfTrue="1">
      <formula>$AJ103="header1"</formula>
    </cfRule>
  </conditionalFormatting>
  <conditionalFormatting sqref="B115">
    <cfRule type="expression" dxfId="445" priority="447" stopIfTrue="1">
      <formula>$AJ115="header2"</formula>
    </cfRule>
    <cfRule type="expression" dxfId="444" priority="448" stopIfTrue="1">
      <formula>$AJ115="header1"</formula>
    </cfRule>
  </conditionalFormatting>
  <conditionalFormatting sqref="T112:W112">
    <cfRule type="expression" dxfId="443" priority="445" stopIfTrue="1">
      <formula>$AJ112="header2"</formula>
    </cfRule>
    <cfRule type="expression" dxfId="442" priority="446" stopIfTrue="1">
      <formula>$AJ112="header1"</formula>
    </cfRule>
  </conditionalFormatting>
  <conditionalFormatting sqref="T52:W52">
    <cfRule type="expression" dxfId="441" priority="443" stopIfTrue="1">
      <formula>$AJ52="header2"</formula>
    </cfRule>
    <cfRule type="expression" dxfId="440" priority="444" stopIfTrue="1">
      <formula>$AJ52="header1"</formula>
    </cfRule>
  </conditionalFormatting>
  <conditionalFormatting sqref="B140">
    <cfRule type="expression" dxfId="439" priority="441" stopIfTrue="1">
      <formula>$AJ140="header2"</formula>
    </cfRule>
    <cfRule type="expression" dxfId="438" priority="442" stopIfTrue="1">
      <formula>$AJ140="header1"</formula>
    </cfRule>
  </conditionalFormatting>
  <conditionalFormatting sqref="C140:D140">
    <cfRule type="expression" dxfId="437" priority="437" stopIfTrue="1">
      <formula>$AJ140="header2"</formula>
    </cfRule>
    <cfRule type="expression" dxfId="436" priority="438" stopIfTrue="1">
      <formula>$AJ140="header1"</formula>
    </cfRule>
  </conditionalFormatting>
  <conditionalFormatting sqref="Y140">
    <cfRule type="expression" dxfId="435" priority="435" stopIfTrue="1">
      <formula>$AJ140="header2"</formula>
    </cfRule>
    <cfRule type="expression" dxfId="434" priority="436" stopIfTrue="1">
      <formula>$AJ140="header1"</formula>
    </cfRule>
  </conditionalFormatting>
  <conditionalFormatting sqref="B182">
    <cfRule type="expression" dxfId="433" priority="433" stopIfTrue="1">
      <formula>$AJ182="header2"</formula>
    </cfRule>
    <cfRule type="expression" dxfId="432" priority="434" stopIfTrue="1">
      <formula>$AJ182="header1"</formula>
    </cfRule>
  </conditionalFormatting>
  <conditionalFormatting sqref="D182">
    <cfRule type="expression" dxfId="431" priority="431" stopIfTrue="1">
      <formula>$AJ182="header2"</formula>
    </cfRule>
    <cfRule type="expression" dxfId="430" priority="432" stopIfTrue="1">
      <formula>$AJ182="header1"</formula>
    </cfRule>
  </conditionalFormatting>
  <conditionalFormatting sqref="E182">
    <cfRule type="expression" dxfId="429" priority="429" stopIfTrue="1">
      <formula>$AJ182="header2"</formula>
    </cfRule>
    <cfRule type="expression" dxfId="428" priority="430" stopIfTrue="1">
      <formula>$AJ182="header1"</formula>
    </cfRule>
  </conditionalFormatting>
  <conditionalFormatting sqref="E183:P183">
    <cfRule type="expression" dxfId="427" priority="427" stopIfTrue="1">
      <formula>$AJ183="header2"</formula>
    </cfRule>
    <cfRule type="expression" dxfId="426" priority="428" stopIfTrue="1">
      <formula>$AJ183="header1"</formula>
    </cfRule>
  </conditionalFormatting>
  <conditionalFormatting sqref="T194:W194">
    <cfRule type="expression" dxfId="425" priority="425" stopIfTrue="1">
      <formula>$AJ194="header2"</formula>
    </cfRule>
    <cfRule type="expression" dxfId="424" priority="426" stopIfTrue="1">
      <formula>$AJ194="header1"</formula>
    </cfRule>
  </conditionalFormatting>
  <conditionalFormatting sqref="C183:D183">
    <cfRule type="expression" dxfId="423" priority="423" stopIfTrue="1">
      <formula>$AJ183="header2"</formula>
    </cfRule>
    <cfRule type="expression" dxfId="422" priority="424" stopIfTrue="1">
      <formula>$AJ183="header1"</formula>
    </cfRule>
  </conditionalFormatting>
  <conditionalFormatting sqref="Y183">
    <cfRule type="expression" dxfId="421" priority="421" stopIfTrue="1">
      <formula>$AJ183="header2"</formula>
    </cfRule>
    <cfRule type="expression" dxfId="420" priority="422" stopIfTrue="1">
      <formula>$AJ183="header1"</formula>
    </cfRule>
  </conditionalFormatting>
  <conditionalFormatting sqref="E216:P216">
    <cfRule type="expression" dxfId="419" priority="419" stopIfTrue="1">
      <formula>$AJ216="header2"</formula>
    </cfRule>
    <cfRule type="expression" dxfId="418" priority="420" stopIfTrue="1">
      <formula>$AJ216="header1"</formula>
    </cfRule>
  </conditionalFormatting>
  <conditionalFormatting sqref="C216:D216">
    <cfRule type="expression" dxfId="417" priority="417" stopIfTrue="1">
      <formula>$AJ216="header2"</formula>
    </cfRule>
    <cfRule type="expression" dxfId="416" priority="418" stopIfTrue="1">
      <formula>$AJ216="header1"</formula>
    </cfRule>
  </conditionalFormatting>
  <conditionalFormatting sqref="Y216">
    <cfRule type="expression" dxfId="415" priority="415" stopIfTrue="1">
      <formula>$AJ216="header2"</formula>
    </cfRule>
    <cfRule type="expression" dxfId="414" priority="416" stopIfTrue="1">
      <formula>$AJ216="header1"</formula>
    </cfRule>
  </conditionalFormatting>
  <conditionalFormatting sqref="B268">
    <cfRule type="expression" dxfId="413" priority="413" stopIfTrue="1">
      <formula>$AJ268="header2"</formula>
    </cfRule>
    <cfRule type="expression" dxfId="412" priority="414" stopIfTrue="1">
      <formula>$AJ268="header1"</formula>
    </cfRule>
  </conditionalFormatting>
  <conditionalFormatting sqref="T444:W444">
    <cfRule type="expression" dxfId="411" priority="411" stopIfTrue="1">
      <formula>$AJ444="header2"</formula>
    </cfRule>
    <cfRule type="expression" dxfId="410" priority="412" stopIfTrue="1">
      <formula>$AJ444="header1"</formula>
    </cfRule>
  </conditionalFormatting>
  <conditionalFormatting sqref="T446:W446">
    <cfRule type="expression" dxfId="409" priority="409" stopIfTrue="1">
      <formula>$AJ446="header2"</formula>
    </cfRule>
    <cfRule type="expression" dxfId="408" priority="410" stopIfTrue="1">
      <formula>$AJ446="header1"</formula>
    </cfRule>
  </conditionalFormatting>
  <conditionalFormatting sqref="T442:W442">
    <cfRule type="expression" dxfId="407" priority="405" stopIfTrue="1">
      <formula>$AJ442="header2"</formula>
    </cfRule>
    <cfRule type="expression" dxfId="406" priority="406" stopIfTrue="1">
      <formula>$AJ442="header1"</formula>
    </cfRule>
  </conditionalFormatting>
  <conditionalFormatting sqref="E442">
    <cfRule type="expression" dxfId="405" priority="407" stopIfTrue="1">
      <formula>$AJ442="header2"</formula>
    </cfRule>
    <cfRule type="expression" dxfId="404" priority="408" stopIfTrue="1">
      <formula>$AJ442="header1"</formula>
    </cfRule>
  </conditionalFormatting>
  <conditionalFormatting sqref="D442">
    <cfRule type="expression" dxfId="403" priority="403" stopIfTrue="1">
      <formula>$AJ442="header2"</formula>
    </cfRule>
    <cfRule type="expression" dxfId="402" priority="404" stopIfTrue="1">
      <formula>$AJ442="header1"</formula>
    </cfRule>
  </conditionalFormatting>
  <conditionalFormatting sqref="T445:W445">
    <cfRule type="expression" dxfId="401" priority="401" stopIfTrue="1">
      <formula>$AJ445="header2"</formula>
    </cfRule>
    <cfRule type="expression" dxfId="400" priority="402" stopIfTrue="1">
      <formula>$AJ445="header1"</formula>
    </cfRule>
  </conditionalFormatting>
  <conditionalFormatting sqref="T447:W447">
    <cfRule type="expression" dxfId="399" priority="399" stopIfTrue="1">
      <formula>$AJ447="header2"</formula>
    </cfRule>
    <cfRule type="expression" dxfId="398" priority="400" stopIfTrue="1">
      <formula>$AJ447="header1"</formula>
    </cfRule>
  </conditionalFormatting>
  <conditionalFormatting sqref="T448:W448">
    <cfRule type="expression" dxfId="397" priority="397" stopIfTrue="1">
      <formula>$AJ448="header2"</formula>
    </cfRule>
    <cfRule type="expression" dxfId="396" priority="398" stopIfTrue="1">
      <formula>$AJ448="header1"</formula>
    </cfRule>
  </conditionalFormatting>
  <conditionalFormatting sqref="T449:W449">
    <cfRule type="expression" dxfId="395" priority="395" stopIfTrue="1">
      <formula>$AJ449="header2"</formula>
    </cfRule>
    <cfRule type="expression" dxfId="394" priority="396" stopIfTrue="1">
      <formula>$AJ449="header1"</formula>
    </cfRule>
  </conditionalFormatting>
  <conditionalFormatting sqref="T455:W455">
    <cfRule type="expression" dxfId="393" priority="393" stopIfTrue="1">
      <formula>$AJ455="header2"</formula>
    </cfRule>
    <cfRule type="expression" dxfId="392" priority="394" stopIfTrue="1">
      <formula>$AJ455="header1"</formula>
    </cfRule>
  </conditionalFormatting>
  <conditionalFormatting sqref="X442">
    <cfRule type="expression" dxfId="391" priority="387" stopIfTrue="1">
      <formula>$AJ442="header2"</formula>
    </cfRule>
    <cfRule type="expression" dxfId="390" priority="388" stopIfTrue="1">
      <formula>$AJ442="header1"</formula>
    </cfRule>
  </conditionalFormatting>
  <conditionalFormatting sqref="X444">
    <cfRule type="expression" dxfId="389" priority="391" stopIfTrue="1">
      <formula>$AJ444="header2"</formula>
    </cfRule>
    <cfRule type="expression" dxfId="388" priority="392" stopIfTrue="1">
      <formula>$AJ444="header1"</formula>
    </cfRule>
  </conditionalFormatting>
  <conditionalFormatting sqref="X446">
    <cfRule type="expression" dxfId="387" priority="389" stopIfTrue="1">
      <formula>$AJ446="header2"</formula>
    </cfRule>
    <cfRule type="expression" dxfId="386" priority="390" stopIfTrue="1">
      <formula>$AJ446="header1"</formula>
    </cfRule>
  </conditionalFormatting>
  <conditionalFormatting sqref="X445">
    <cfRule type="expression" dxfId="385" priority="385" stopIfTrue="1">
      <formula>$AJ445="header2"</formula>
    </cfRule>
    <cfRule type="expression" dxfId="384" priority="386" stopIfTrue="1">
      <formula>$AJ445="header1"</formula>
    </cfRule>
  </conditionalFormatting>
  <conditionalFormatting sqref="X447">
    <cfRule type="expression" dxfId="383" priority="383" stopIfTrue="1">
      <formula>$AJ447="header2"</formula>
    </cfRule>
    <cfRule type="expression" dxfId="382" priority="384" stopIfTrue="1">
      <formula>$AJ447="header1"</formula>
    </cfRule>
  </conditionalFormatting>
  <conditionalFormatting sqref="X448">
    <cfRule type="expression" dxfId="381" priority="381" stopIfTrue="1">
      <formula>$AJ448="header2"</formula>
    </cfRule>
    <cfRule type="expression" dxfId="380" priority="382" stopIfTrue="1">
      <formula>$AJ448="header1"</formula>
    </cfRule>
  </conditionalFormatting>
  <conditionalFormatting sqref="X449">
    <cfRule type="expression" dxfId="379" priority="379" stopIfTrue="1">
      <formula>$AJ449="header2"</formula>
    </cfRule>
    <cfRule type="expression" dxfId="378" priority="380" stopIfTrue="1">
      <formula>$AJ449="header1"</formula>
    </cfRule>
  </conditionalFormatting>
  <conditionalFormatting sqref="X455">
    <cfRule type="expression" dxfId="377" priority="377" stopIfTrue="1">
      <formula>$AJ455="header2"</formula>
    </cfRule>
    <cfRule type="expression" dxfId="376" priority="378" stopIfTrue="1">
      <formula>$AJ455="header1"</formula>
    </cfRule>
  </conditionalFormatting>
  <conditionalFormatting sqref="B449">
    <cfRule type="expression" dxfId="375" priority="375" stopIfTrue="1">
      <formula>$AJ449="header2"</formula>
    </cfRule>
    <cfRule type="expression" dxfId="374" priority="376" stopIfTrue="1">
      <formula>$AJ449="header1"</formula>
    </cfRule>
  </conditionalFormatting>
  <conditionalFormatting sqref="D268">
    <cfRule type="expression" dxfId="373" priority="373" stopIfTrue="1">
      <formula>$AJ268="header2"</formula>
    </cfRule>
    <cfRule type="expression" dxfId="372" priority="374" stopIfTrue="1">
      <formula>$AJ268="header1"</formula>
    </cfRule>
  </conditionalFormatting>
  <conditionalFormatting sqref="E268">
    <cfRule type="expression" dxfId="371" priority="371" stopIfTrue="1">
      <formula>$AJ268="header2"</formula>
    </cfRule>
    <cfRule type="expression" dxfId="370" priority="372" stopIfTrue="1">
      <formula>$AJ268="header1"</formula>
    </cfRule>
  </conditionalFormatting>
  <conditionalFormatting sqref="D457">
    <cfRule type="expression" dxfId="369" priority="369" stopIfTrue="1">
      <formula>$AJ457="header2"</formula>
    </cfRule>
    <cfRule type="expression" dxfId="368" priority="370" stopIfTrue="1">
      <formula>$AJ457="header1"</formula>
    </cfRule>
  </conditionalFormatting>
  <conditionalFormatting sqref="E457">
    <cfRule type="expression" dxfId="367" priority="367" stopIfTrue="1">
      <formula>$AJ457="header2"</formula>
    </cfRule>
    <cfRule type="expression" dxfId="366" priority="368" stopIfTrue="1">
      <formula>$AJ457="header1"</formula>
    </cfRule>
  </conditionalFormatting>
  <conditionalFormatting sqref="T268">
    <cfRule type="expression" dxfId="365" priority="365" stopIfTrue="1">
      <formula>$AJ268="header2"</formula>
    </cfRule>
    <cfRule type="expression" dxfId="364" priority="366" stopIfTrue="1">
      <formula>$AJ268="header1"</formula>
    </cfRule>
  </conditionalFormatting>
  <conditionalFormatting sqref="T215">
    <cfRule type="expression" dxfId="363" priority="363" stopIfTrue="1">
      <formula>$AJ215="header2"</formula>
    </cfRule>
    <cfRule type="expression" dxfId="362" priority="364" stopIfTrue="1">
      <formula>$AJ215="header1"</formula>
    </cfRule>
  </conditionalFormatting>
  <conditionalFormatting sqref="T182">
    <cfRule type="expression" dxfId="361" priority="361" stopIfTrue="1">
      <formula>$AJ182="header2"</formula>
    </cfRule>
    <cfRule type="expression" dxfId="360" priority="362" stopIfTrue="1">
      <formula>$AJ182="header1"</formula>
    </cfRule>
  </conditionalFormatting>
  <conditionalFormatting sqref="T441">
    <cfRule type="expression" dxfId="359" priority="359" stopIfTrue="1">
      <formula>$AJ441="header2"</formula>
    </cfRule>
    <cfRule type="expression" dxfId="358" priority="360" stopIfTrue="1">
      <formula>$AJ441="header1"</formula>
    </cfRule>
  </conditionalFormatting>
  <conditionalFormatting sqref="AC199:AC206">
    <cfRule type="expression" dxfId="357" priority="357" stopIfTrue="1">
      <formula>$AJ199="header2"</formula>
    </cfRule>
    <cfRule type="expression" dxfId="356" priority="358" stopIfTrue="1">
      <formula>$AJ199="header1"</formula>
    </cfRule>
  </conditionalFormatting>
  <conditionalFormatting sqref="B199:B206">
    <cfRule type="expression" dxfId="355" priority="355" stopIfTrue="1">
      <formula>$AJ199="header2"</formula>
    </cfRule>
    <cfRule type="expression" dxfId="354" priority="356" stopIfTrue="1">
      <formula>$AJ199="header1"</formula>
    </cfRule>
  </conditionalFormatting>
  <conditionalFormatting sqref="AC207:AC210">
    <cfRule type="expression" dxfId="353" priority="353" stopIfTrue="1">
      <formula>$AJ207="header2"</formula>
    </cfRule>
    <cfRule type="expression" dxfId="352" priority="354" stopIfTrue="1">
      <formula>$AJ207="header1"</formula>
    </cfRule>
  </conditionalFormatting>
  <conditionalFormatting sqref="T207:AB210">
    <cfRule type="expression" dxfId="351" priority="351" stopIfTrue="1">
      <formula>$AJ207="header2"</formula>
    </cfRule>
    <cfRule type="expression" dxfId="350" priority="352" stopIfTrue="1">
      <formula>$AJ207="header1"</formula>
    </cfRule>
  </conditionalFormatting>
  <conditionalFormatting sqref="B516:B521">
    <cfRule type="expression" dxfId="349" priority="349" stopIfTrue="1">
      <formula>$AJ516="header2"</formula>
    </cfRule>
    <cfRule type="expression" dxfId="348" priority="350" stopIfTrue="1">
      <formula>$AJ516="header1"</formula>
    </cfRule>
  </conditionalFormatting>
  <conditionalFormatting sqref="T514:W514">
    <cfRule type="expression" dxfId="347" priority="347" stopIfTrue="1">
      <formula>$AJ514="header2"</formula>
    </cfRule>
    <cfRule type="expression" dxfId="346" priority="348" stopIfTrue="1">
      <formula>$AJ514="header1"</formula>
    </cfRule>
  </conditionalFormatting>
  <conditionalFormatting sqref="B514">
    <cfRule type="expression" dxfId="345" priority="345" stopIfTrue="1">
      <formula>$AJ514="header2"</formula>
    </cfRule>
    <cfRule type="expression" dxfId="344" priority="346" stopIfTrue="1">
      <formula>$AJ514="header1"</formula>
    </cfRule>
  </conditionalFormatting>
  <conditionalFormatting sqref="T515:W515">
    <cfRule type="expression" dxfId="343" priority="343" stopIfTrue="1">
      <formula>$AJ515="header2"</formula>
    </cfRule>
    <cfRule type="expression" dxfId="342" priority="344" stopIfTrue="1">
      <formula>$AJ515="header1"</formula>
    </cfRule>
  </conditionalFormatting>
  <conditionalFormatting sqref="B515">
    <cfRule type="expression" dxfId="341" priority="341" stopIfTrue="1">
      <formula>$AJ515="header2"</formula>
    </cfRule>
    <cfRule type="expression" dxfId="340" priority="342" stopIfTrue="1">
      <formula>$AJ515="header1"</formula>
    </cfRule>
  </conditionalFormatting>
  <conditionalFormatting sqref="T516:W516">
    <cfRule type="expression" dxfId="339" priority="339" stopIfTrue="1">
      <formula>$AJ516="header2"</formula>
    </cfRule>
    <cfRule type="expression" dxfId="338" priority="340" stopIfTrue="1">
      <formula>$AJ516="header1"</formula>
    </cfRule>
  </conditionalFormatting>
  <conditionalFormatting sqref="T548:W548">
    <cfRule type="expression" dxfId="337" priority="337" stopIfTrue="1">
      <formula>$AJ548="header2"</formula>
    </cfRule>
    <cfRule type="expression" dxfId="336" priority="338" stopIfTrue="1">
      <formula>$AJ548="header1"</formula>
    </cfRule>
  </conditionalFormatting>
  <conditionalFormatting sqref="T521:W521">
    <cfRule type="expression" dxfId="335" priority="335" stopIfTrue="1">
      <formula>$AJ521="header2"</formula>
    </cfRule>
    <cfRule type="expression" dxfId="334" priority="336" stopIfTrue="1">
      <formula>$AJ521="header1"</formula>
    </cfRule>
  </conditionalFormatting>
  <conditionalFormatting sqref="T520:W520">
    <cfRule type="expression" dxfId="333" priority="333" stopIfTrue="1">
      <formula>$AJ520="header2"</formula>
    </cfRule>
    <cfRule type="expression" dxfId="332" priority="334" stopIfTrue="1">
      <formula>$AJ520="header1"</formula>
    </cfRule>
  </conditionalFormatting>
  <conditionalFormatting sqref="T519:W519">
    <cfRule type="expression" dxfId="331" priority="331" stopIfTrue="1">
      <formula>$AJ519="header2"</formula>
    </cfRule>
    <cfRule type="expression" dxfId="330" priority="332" stopIfTrue="1">
      <formula>$AJ519="header1"</formula>
    </cfRule>
  </conditionalFormatting>
  <conditionalFormatting sqref="T518:W518">
    <cfRule type="expression" dxfId="329" priority="329" stopIfTrue="1">
      <formula>$AJ518="header2"</formula>
    </cfRule>
    <cfRule type="expression" dxfId="328" priority="330" stopIfTrue="1">
      <formula>$AJ518="header1"</formula>
    </cfRule>
  </conditionalFormatting>
  <conditionalFormatting sqref="T517:W517">
    <cfRule type="expression" dxfId="327" priority="327" stopIfTrue="1">
      <formula>$AJ517="header2"</formula>
    </cfRule>
    <cfRule type="expression" dxfId="326" priority="328" stopIfTrue="1">
      <formula>$AJ517="header1"</formula>
    </cfRule>
  </conditionalFormatting>
  <conditionalFormatting sqref="T549:W549">
    <cfRule type="expression" dxfId="325" priority="325" stopIfTrue="1">
      <formula>$AJ549="header2"</formula>
    </cfRule>
    <cfRule type="expression" dxfId="324" priority="326" stopIfTrue="1">
      <formula>$AJ549="header1"</formula>
    </cfRule>
  </conditionalFormatting>
  <conditionalFormatting sqref="X514">
    <cfRule type="expression" dxfId="323" priority="323" stopIfTrue="1">
      <formula>$AJ514="header2"</formula>
    </cfRule>
    <cfRule type="expression" dxfId="322" priority="324" stopIfTrue="1">
      <formula>$AJ514="header1"</formula>
    </cfRule>
  </conditionalFormatting>
  <conditionalFormatting sqref="X515">
    <cfRule type="expression" dxfId="321" priority="321" stopIfTrue="1">
      <formula>$AJ515="header2"</formula>
    </cfRule>
    <cfRule type="expression" dxfId="320" priority="322" stopIfTrue="1">
      <formula>$AJ515="header1"</formula>
    </cfRule>
  </conditionalFormatting>
  <conditionalFormatting sqref="X516">
    <cfRule type="expression" dxfId="319" priority="319" stopIfTrue="1">
      <formula>$AJ516="header2"</formula>
    </cfRule>
    <cfRule type="expression" dxfId="318" priority="320" stopIfTrue="1">
      <formula>$AJ516="header1"</formula>
    </cfRule>
  </conditionalFormatting>
  <conditionalFormatting sqref="X548">
    <cfRule type="expression" dxfId="317" priority="317" stopIfTrue="1">
      <formula>$AJ548="header2"</formula>
    </cfRule>
    <cfRule type="expression" dxfId="316" priority="318" stopIfTrue="1">
      <formula>$AJ548="header1"</formula>
    </cfRule>
  </conditionalFormatting>
  <conditionalFormatting sqref="X521">
    <cfRule type="expression" dxfId="315" priority="315" stopIfTrue="1">
      <formula>$AJ521="header2"</formula>
    </cfRule>
    <cfRule type="expression" dxfId="314" priority="316" stopIfTrue="1">
      <formula>$AJ521="header1"</formula>
    </cfRule>
  </conditionalFormatting>
  <conditionalFormatting sqref="X520">
    <cfRule type="expression" dxfId="313" priority="313" stopIfTrue="1">
      <formula>$AJ520="header2"</formula>
    </cfRule>
    <cfRule type="expression" dxfId="312" priority="314" stopIfTrue="1">
      <formula>$AJ520="header1"</formula>
    </cfRule>
  </conditionalFormatting>
  <conditionalFormatting sqref="X519">
    <cfRule type="expression" dxfId="311" priority="311" stopIfTrue="1">
      <formula>$AJ519="header2"</formula>
    </cfRule>
    <cfRule type="expression" dxfId="310" priority="312" stopIfTrue="1">
      <formula>$AJ519="header1"</formula>
    </cfRule>
  </conditionalFormatting>
  <conditionalFormatting sqref="X518">
    <cfRule type="expression" dxfId="309" priority="309" stopIfTrue="1">
      <formula>$AJ518="header2"</formula>
    </cfRule>
    <cfRule type="expression" dxfId="308" priority="310" stopIfTrue="1">
      <formula>$AJ518="header1"</formula>
    </cfRule>
  </conditionalFormatting>
  <conditionalFormatting sqref="X517">
    <cfRule type="expression" dxfId="307" priority="307" stopIfTrue="1">
      <formula>$AJ517="header2"</formula>
    </cfRule>
    <cfRule type="expression" dxfId="306" priority="308" stopIfTrue="1">
      <formula>$AJ517="header1"</formula>
    </cfRule>
  </conditionalFormatting>
  <conditionalFormatting sqref="X549">
    <cfRule type="expression" dxfId="305" priority="305" stopIfTrue="1">
      <formula>$AJ549="header2"</formula>
    </cfRule>
    <cfRule type="expression" dxfId="304" priority="306" stopIfTrue="1">
      <formula>$AJ549="header1"</formula>
    </cfRule>
  </conditionalFormatting>
  <conditionalFormatting sqref="B139">
    <cfRule type="expression" dxfId="303" priority="303" stopIfTrue="1">
      <formula>$AJ139="header2"</formula>
    </cfRule>
    <cfRule type="expression" dxfId="302" priority="304" stopIfTrue="1">
      <formula>$AJ139="header1"</formula>
    </cfRule>
  </conditionalFormatting>
  <conditionalFormatting sqref="Y450:AC450 Y453:AC453">
    <cfRule type="expression" dxfId="301" priority="301" stopIfTrue="1">
      <formula>$AJ450="header2"</formula>
    </cfRule>
    <cfRule type="expression" dxfId="300" priority="302" stopIfTrue="1">
      <formula>$AJ450="header1"</formula>
    </cfRule>
  </conditionalFormatting>
  <conditionalFormatting sqref="T450:W450">
    <cfRule type="expression" dxfId="299" priority="299" stopIfTrue="1">
      <formula>$AJ450="header2"</formula>
    </cfRule>
    <cfRule type="expression" dxfId="298" priority="300" stopIfTrue="1">
      <formula>$AJ450="header1"</formula>
    </cfRule>
  </conditionalFormatting>
  <conditionalFormatting sqref="T453:W453">
    <cfRule type="expression" dxfId="297" priority="297" stopIfTrue="1">
      <formula>$AJ453="header2"</formula>
    </cfRule>
    <cfRule type="expression" dxfId="296" priority="298" stopIfTrue="1">
      <formula>$AJ453="header1"</formula>
    </cfRule>
  </conditionalFormatting>
  <conditionalFormatting sqref="X450">
    <cfRule type="expression" dxfId="295" priority="295" stopIfTrue="1">
      <formula>$AJ450="header2"</formula>
    </cfRule>
    <cfRule type="expression" dxfId="294" priority="296" stopIfTrue="1">
      <formula>$AJ450="header1"</formula>
    </cfRule>
  </conditionalFormatting>
  <conditionalFormatting sqref="X453">
    <cfRule type="expression" dxfId="293" priority="293" stopIfTrue="1">
      <formula>$AJ453="header2"</formula>
    </cfRule>
    <cfRule type="expression" dxfId="292" priority="294" stopIfTrue="1">
      <formula>$AJ453="header1"</formula>
    </cfRule>
  </conditionalFormatting>
  <conditionalFormatting sqref="B450 B453">
    <cfRule type="expression" dxfId="291" priority="291" stopIfTrue="1">
      <formula>$AJ450="header2"</formula>
    </cfRule>
    <cfRule type="expression" dxfId="290" priority="292" stopIfTrue="1">
      <formula>$AJ450="header1"</formula>
    </cfRule>
  </conditionalFormatting>
  <conditionalFormatting sqref="Y555:AC555">
    <cfRule type="expression" dxfId="289" priority="289" stopIfTrue="1">
      <formula>$AJ555="header2"</formula>
    </cfRule>
    <cfRule type="expression" dxfId="288" priority="290" stopIfTrue="1">
      <formula>$AJ555="header1"</formula>
    </cfRule>
  </conditionalFormatting>
  <conditionalFormatting sqref="T555:W555">
    <cfRule type="expression" dxfId="287" priority="287" stopIfTrue="1">
      <formula>$AJ555="header2"</formula>
    </cfRule>
    <cfRule type="expression" dxfId="286" priority="288" stopIfTrue="1">
      <formula>$AJ555="header1"</formula>
    </cfRule>
  </conditionalFormatting>
  <conditionalFormatting sqref="X555">
    <cfRule type="expression" dxfId="285" priority="285" stopIfTrue="1">
      <formula>$AJ555="header2"</formula>
    </cfRule>
    <cfRule type="expression" dxfId="284" priority="286" stopIfTrue="1">
      <formula>$AJ555="header1"</formula>
    </cfRule>
  </conditionalFormatting>
  <conditionalFormatting sqref="Y556:AC556">
    <cfRule type="expression" dxfId="283" priority="283" stopIfTrue="1">
      <formula>$AJ556="header2"</formula>
    </cfRule>
    <cfRule type="expression" dxfId="282" priority="284" stopIfTrue="1">
      <formula>$AJ556="header1"</formula>
    </cfRule>
  </conditionalFormatting>
  <conditionalFormatting sqref="T556:W556">
    <cfRule type="expression" dxfId="281" priority="281" stopIfTrue="1">
      <formula>$AJ556="header2"</formula>
    </cfRule>
    <cfRule type="expression" dxfId="280" priority="282" stopIfTrue="1">
      <formula>$AJ556="header1"</formula>
    </cfRule>
  </conditionalFormatting>
  <conditionalFormatting sqref="X556">
    <cfRule type="expression" dxfId="279" priority="279" stopIfTrue="1">
      <formula>$AJ556="header2"</formula>
    </cfRule>
    <cfRule type="expression" dxfId="278" priority="280" stopIfTrue="1">
      <formula>$AJ556="header1"</formula>
    </cfRule>
  </conditionalFormatting>
  <conditionalFormatting sqref="Y559:AC559">
    <cfRule type="expression" dxfId="277" priority="277" stopIfTrue="1">
      <formula>$AJ559="header2"</formula>
    </cfRule>
    <cfRule type="expression" dxfId="276" priority="278" stopIfTrue="1">
      <formula>$AJ559="header1"</formula>
    </cfRule>
  </conditionalFormatting>
  <conditionalFormatting sqref="T559:W559">
    <cfRule type="expression" dxfId="275" priority="275" stopIfTrue="1">
      <formula>$AJ559="header2"</formula>
    </cfRule>
    <cfRule type="expression" dxfId="274" priority="276" stopIfTrue="1">
      <formula>$AJ559="header1"</formula>
    </cfRule>
  </conditionalFormatting>
  <conditionalFormatting sqref="X559">
    <cfRule type="expression" dxfId="273" priority="273" stopIfTrue="1">
      <formula>$AJ559="header2"</formula>
    </cfRule>
    <cfRule type="expression" dxfId="272" priority="274" stopIfTrue="1">
      <formula>$AJ559="header1"</formula>
    </cfRule>
  </conditionalFormatting>
  <conditionalFormatting sqref="B130">
    <cfRule type="expression" dxfId="271" priority="271" stopIfTrue="1">
      <formula>$AJ130="header2"</formula>
    </cfRule>
    <cfRule type="expression" dxfId="270" priority="272" stopIfTrue="1">
      <formula>$AJ130="header1"</formula>
    </cfRule>
  </conditionalFormatting>
  <conditionalFormatting sqref="B129">
    <cfRule type="expression" dxfId="269" priority="269" stopIfTrue="1">
      <formula>$AJ129="header2"</formula>
    </cfRule>
    <cfRule type="expression" dxfId="268" priority="270" stopIfTrue="1">
      <formula>$AJ129="header1"</formula>
    </cfRule>
  </conditionalFormatting>
  <conditionalFormatting sqref="Y404:AC407">
    <cfRule type="expression" dxfId="267" priority="267" stopIfTrue="1">
      <formula>$AJ404="header2"</formula>
    </cfRule>
    <cfRule type="expression" dxfId="266" priority="268" stopIfTrue="1">
      <formula>$AJ404="header1"</formula>
    </cfRule>
  </conditionalFormatting>
  <conditionalFormatting sqref="B406">
    <cfRule type="expression" dxfId="265" priority="265" stopIfTrue="1">
      <formula>$AJ406="header2"</formula>
    </cfRule>
    <cfRule type="expression" dxfId="264" priority="266" stopIfTrue="1">
      <formula>$AJ406="header1"</formula>
    </cfRule>
  </conditionalFormatting>
  <conditionalFormatting sqref="B405">
    <cfRule type="expression" dxfId="263" priority="263" stopIfTrue="1">
      <formula>$AJ405="header2"</formula>
    </cfRule>
    <cfRule type="expression" dxfId="262" priority="264" stopIfTrue="1">
      <formula>$AJ405="header1"</formula>
    </cfRule>
  </conditionalFormatting>
  <conditionalFormatting sqref="B404">
    <cfRule type="expression" dxfId="261" priority="261" stopIfTrue="1">
      <formula>$AJ404="header2"</formula>
    </cfRule>
    <cfRule type="expression" dxfId="260" priority="262" stopIfTrue="1">
      <formula>$AJ404="header1"</formula>
    </cfRule>
  </conditionalFormatting>
  <conditionalFormatting sqref="B407">
    <cfRule type="expression" dxfId="259" priority="259" stopIfTrue="1">
      <formula>$AJ407="header2"</formula>
    </cfRule>
    <cfRule type="expression" dxfId="258" priority="260" stopIfTrue="1">
      <formula>$AJ407="header1"</formula>
    </cfRule>
  </conditionalFormatting>
  <conditionalFormatting sqref="X406">
    <cfRule type="expression" dxfId="257" priority="257" stopIfTrue="1">
      <formula>$AJ406="header2"</formula>
    </cfRule>
    <cfRule type="expression" dxfId="256" priority="258" stopIfTrue="1">
      <formula>$AJ406="header1"</formula>
    </cfRule>
  </conditionalFormatting>
  <conditionalFormatting sqref="X405">
    <cfRule type="expression" dxfId="255" priority="255" stopIfTrue="1">
      <formula>$AJ405="header2"</formula>
    </cfRule>
    <cfRule type="expression" dxfId="254" priority="256" stopIfTrue="1">
      <formula>$AJ405="header1"</formula>
    </cfRule>
  </conditionalFormatting>
  <conditionalFormatting sqref="X404">
    <cfRule type="expression" dxfId="253" priority="253" stopIfTrue="1">
      <formula>$AJ404="header2"</formula>
    </cfRule>
    <cfRule type="expression" dxfId="252" priority="254" stopIfTrue="1">
      <formula>$AJ404="header1"</formula>
    </cfRule>
  </conditionalFormatting>
  <conditionalFormatting sqref="X407">
    <cfRule type="expression" dxfId="251" priority="251" stopIfTrue="1">
      <formula>$AJ407="header2"</formula>
    </cfRule>
    <cfRule type="expression" dxfId="250" priority="252" stopIfTrue="1">
      <formula>$AJ407="header1"</formula>
    </cfRule>
  </conditionalFormatting>
  <conditionalFormatting sqref="B82">
    <cfRule type="expression" dxfId="249" priority="249" stopIfTrue="1">
      <formula>$AJ82="header2"</formula>
    </cfRule>
    <cfRule type="expression" dxfId="248" priority="250" stopIfTrue="1">
      <formula>$AJ82="header1"</formula>
    </cfRule>
  </conditionalFormatting>
  <conditionalFormatting sqref="Y456:AC456">
    <cfRule type="expression" dxfId="247" priority="247" stopIfTrue="1">
      <formula>$AJ456="header2"</formula>
    </cfRule>
    <cfRule type="expression" dxfId="246" priority="248" stopIfTrue="1">
      <formula>$AJ456="header1"</formula>
    </cfRule>
  </conditionalFormatting>
  <conditionalFormatting sqref="T456:W456">
    <cfRule type="expression" dxfId="245" priority="245" stopIfTrue="1">
      <formula>$AJ456="header2"</formula>
    </cfRule>
    <cfRule type="expression" dxfId="244" priority="246" stopIfTrue="1">
      <formula>$AJ456="header1"</formula>
    </cfRule>
  </conditionalFormatting>
  <conditionalFormatting sqref="X456">
    <cfRule type="expression" dxfId="243" priority="243" stopIfTrue="1">
      <formula>$AJ456="header2"</formula>
    </cfRule>
    <cfRule type="expression" dxfId="242" priority="244" stopIfTrue="1">
      <formula>$AJ456="header1"</formula>
    </cfRule>
  </conditionalFormatting>
  <conditionalFormatting sqref="B456">
    <cfRule type="expression" dxfId="241" priority="241" stopIfTrue="1">
      <formula>$AJ456="header2"</formula>
    </cfRule>
    <cfRule type="expression" dxfId="240" priority="242" stopIfTrue="1">
      <formula>$AJ456="header1"</formula>
    </cfRule>
  </conditionalFormatting>
  <conditionalFormatting sqref="T178:AC178">
    <cfRule type="expression" dxfId="239" priority="239" stopIfTrue="1">
      <formula>$AJ178="header2"</formula>
    </cfRule>
    <cfRule type="expression" dxfId="238" priority="240" stopIfTrue="1">
      <formula>$AJ178="header1"</formula>
    </cfRule>
  </conditionalFormatting>
  <conditionalFormatting sqref="B178">
    <cfRule type="expression" dxfId="237" priority="237" stopIfTrue="1">
      <formula>$AJ178="header2"</formula>
    </cfRule>
    <cfRule type="expression" dxfId="236" priority="238" stopIfTrue="1">
      <formula>$AJ178="header1"</formula>
    </cfRule>
  </conditionalFormatting>
  <conditionalFormatting sqref="Y443:AC443">
    <cfRule type="expression" dxfId="235" priority="235" stopIfTrue="1">
      <formula>$AJ443="header2"</formula>
    </cfRule>
    <cfRule type="expression" dxfId="234" priority="236" stopIfTrue="1">
      <formula>$AJ443="header1"</formula>
    </cfRule>
  </conditionalFormatting>
  <conditionalFormatting sqref="T443:W443">
    <cfRule type="expression" dxfId="233" priority="233" stopIfTrue="1">
      <formula>$AJ443="header2"</formula>
    </cfRule>
    <cfRule type="expression" dxfId="232" priority="234" stopIfTrue="1">
      <formula>$AJ443="header1"</formula>
    </cfRule>
  </conditionalFormatting>
  <conditionalFormatting sqref="X443">
    <cfRule type="expression" dxfId="231" priority="231" stopIfTrue="1">
      <formula>$AJ443="header2"</formula>
    </cfRule>
    <cfRule type="expression" dxfId="230" priority="232" stopIfTrue="1">
      <formula>$AJ443="header1"</formula>
    </cfRule>
  </conditionalFormatting>
  <conditionalFormatting sqref="T560:AC561">
    <cfRule type="expression" dxfId="229" priority="229" stopIfTrue="1">
      <formula>$AJ560="header2"</formula>
    </cfRule>
    <cfRule type="expression" dxfId="228" priority="230" stopIfTrue="1">
      <formula>$AJ560="header1"</formula>
    </cfRule>
  </conditionalFormatting>
  <conditionalFormatting sqref="T566:AC566">
    <cfRule type="expression" dxfId="227" priority="227" stopIfTrue="1">
      <formula>$AJ566="header2"</formula>
    </cfRule>
    <cfRule type="expression" dxfId="226" priority="228" stopIfTrue="1">
      <formula>$AJ566="header1"</formula>
    </cfRule>
  </conditionalFormatting>
  <conditionalFormatting sqref="B345">
    <cfRule type="expression" dxfId="225" priority="225" stopIfTrue="1">
      <formula>$AJ345="header2"</formula>
    </cfRule>
    <cfRule type="expression" dxfId="224" priority="226" stopIfTrue="1">
      <formula>$AJ345="header1"</formula>
    </cfRule>
  </conditionalFormatting>
  <conditionalFormatting sqref="B350">
    <cfRule type="expression" dxfId="223" priority="223" stopIfTrue="1">
      <formula>$AJ350="header2"</formula>
    </cfRule>
    <cfRule type="expression" dxfId="222" priority="224" stopIfTrue="1">
      <formula>$AJ350="header1"</formula>
    </cfRule>
  </conditionalFormatting>
  <conditionalFormatting sqref="T395:AC395">
    <cfRule type="expression" dxfId="221" priority="221" stopIfTrue="1">
      <formula>$AJ395="header2"</formula>
    </cfRule>
    <cfRule type="expression" dxfId="220" priority="222" stopIfTrue="1">
      <formula>$AJ395="header1"</formula>
    </cfRule>
  </conditionalFormatting>
  <conditionalFormatting sqref="B395">
    <cfRule type="expression" dxfId="219" priority="219" stopIfTrue="1">
      <formula>$AJ395="header2"</formula>
    </cfRule>
    <cfRule type="expression" dxfId="218" priority="220" stopIfTrue="1">
      <formula>$AJ395="header1"</formula>
    </cfRule>
  </conditionalFormatting>
  <conditionalFormatting sqref="T394:AC394">
    <cfRule type="expression" dxfId="217" priority="217" stopIfTrue="1">
      <formula>$AJ394="header2"</formula>
    </cfRule>
    <cfRule type="expression" dxfId="216" priority="218" stopIfTrue="1">
      <formula>$AJ394="header1"</formula>
    </cfRule>
  </conditionalFormatting>
  <conditionalFormatting sqref="B394">
    <cfRule type="expression" dxfId="215" priority="215" stopIfTrue="1">
      <formula>$AJ394="header2"</formula>
    </cfRule>
    <cfRule type="expression" dxfId="214" priority="216" stopIfTrue="1">
      <formula>$AJ394="header1"</formula>
    </cfRule>
  </conditionalFormatting>
  <conditionalFormatting sqref="Y534:AC534">
    <cfRule type="expression" dxfId="213" priority="213" stopIfTrue="1">
      <formula>$AJ534="header2"</formula>
    </cfRule>
    <cfRule type="expression" dxfId="212" priority="214" stopIfTrue="1">
      <formula>$AJ534="header1"</formula>
    </cfRule>
  </conditionalFormatting>
  <conditionalFormatting sqref="T534:W534">
    <cfRule type="expression" dxfId="211" priority="211" stopIfTrue="1">
      <formula>$AJ534="header2"</formula>
    </cfRule>
    <cfRule type="expression" dxfId="210" priority="212" stopIfTrue="1">
      <formula>$AJ534="header1"</formula>
    </cfRule>
  </conditionalFormatting>
  <conditionalFormatting sqref="X534">
    <cfRule type="expression" dxfId="209" priority="209" stopIfTrue="1">
      <formula>$AJ534="header2"</formula>
    </cfRule>
    <cfRule type="expression" dxfId="208" priority="210" stopIfTrue="1">
      <formula>$AJ534="header1"</formula>
    </cfRule>
  </conditionalFormatting>
  <conditionalFormatting sqref="Y411:AC411">
    <cfRule type="expression" dxfId="207" priority="207" stopIfTrue="1">
      <formula>$AJ411="header2"</formula>
    </cfRule>
    <cfRule type="expression" dxfId="206" priority="208" stopIfTrue="1">
      <formula>$AJ411="header1"</formula>
    </cfRule>
  </conditionalFormatting>
  <conditionalFormatting sqref="B411">
    <cfRule type="expression" dxfId="205" priority="205" stopIfTrue="1">
      <formula>$AJ411="header2"</formula>
    </cfRule>
    <cfRule type="expression" dxfId="204" priority="206" stopIfTrue="1">
      <formula>$AJ411="header1"</formula>
    </cfRule>
  </conditionalFormatting>
  <conditionalFormatting sqref="X411">
    <cfRule type="expression" dxfId="203" priority="203" stopIfTrue="1">
      <formula>$AJ411="header2"</formula>
    </cfRule>
    <cfRule type="expression" dxfId="202" priority="204" stopIfTrue="1">
      <formula>$AJ411="header1"</formula>
    </cfRule>
  </conditionalFormatting>
  <conditionalFormatting sqref="Y535:AC539">
    <cfRule type="expression" dxfId="201" priority="201" stopIfTrue="1">
      <formula>$AJ535="header2"</formula>
    </cfRule>
    <cfRule type="expression" dxfId="200" priority="202" stopIfTrue="1">
      <formula>$AJ535="header1"</formula>
    </cfRule>
  </conditionalFormatting>
  <conditionalFormatting sqref="T535:W539">
    <cfRule type="expression" dxfId="199" priority="199" stopIfTrue="1">
      <formula>$AJ535="header2"</formula>
    </cfRule>
    <cfRule type="expression" dxfId="198" priority="200" stopIfTrue="1">
      <formula>$AJ535="header1"</formula>
    </cfRule>
  </conditionalFormatting>
  <conditionalFormatting sqref="X535:X539">
    <cfRule type="expression" dxfId="197" priority="197" stopIfTrue="1">
      <formula>$AJ535="header2"</formula>
    </cfRule>
    <cfRule type="expression" dxfId="196" priority="198" stopIfTrue="1">
      <formula>$AJ535="header1"</formula>
    </cfRule>
  </conditionalFormatting>
  <conditionalFormatting sqref="B289:B291">
    <cfRule type="expression" dxfId="195" priority="195" stopIfTrue="1">
      <formula>$AJ289="header2"</formula>
    </cfRule>
    <cfRule type="expression" dxfId="194" priority="196" stopIfTrue="1">
      <formula>$AJ289="header1"</formula>
    </cfRule>
  </conditionalFormatting>
  <conditionalFormatting sqref="T564:AC564">
    <cfRule type="expression" dxfId="193" priority="193" stopIfTrue="1">
      <formula>$AJ564="header2"</formula>
    </cfRule>
    <cfRule type="expression" dxfId="192" priority="194" stopIfTrue="1">
      <formula>$AJ564="header1"</formula>
    </cfRule>
  </conditionalFormatting>
  <conditionalFormatting sqref="B540:B541">
    <cfRule type="expression" dxfId="191" priority="191" stopIfTrue="1">
      <formula>$AJ540="header2"</formula>
    </cfRule>
    <cfRule type="expression" dxfId="190" priority="192" stopIfTrue="1">
      <formula>$AJ540="header1"</formula>
    </cfRule>
  </conditionalFormatting>
  <conditionalFormatting sqref="E184:P214">
    <cfRule type="expression" dxfId="189" priority="189" stopIfTrue="1">
      <formula>$AJ184="header2"</formula>
    </cfRule>
    <cfRule type="expression" dxfId="188" priority="190" stopIfTrue="1">
      <formula>$AJ184="header1"</formula>
    </cfRule>
  </conditionalFormatting>
  <conditionalFormatting sqref="C184:D214">
    <cfRule type="expression" dxfId="187" priority="187" stopIfTrue="1">
      <formula>$AJ184="header2"</formula>
    </cfRule>
    <cfRule type="expression" dxfId="186" priority="188" stopIfTrue="1">
      <formula>$AJ184="header1"</formula>
    </cfRule>
  </conditionalFormatting>
  <conditionalFormatting sqref="E279:P279">
    <cfRule type="expression" dxfId="185" priority="185" stopIfTrue="1">
      <formula>$AJ279="header2"</formula>
    </cfRule>
    <cfRule type="expression" dxfId="184" priority="186" stopIfTrue="1">
      <formula>$AJ279="header1"</formula>
    </cfRule>
  </conditionalFormatting>
  <conditionalFormatting sqref="C279:D279">
    <cfRule type="expression" dxfId="183" priority="183" stopIfTrue="1">
      <formula>$AJ279="header2"</formula>
    </cfRule>
    <cfRule type="expression" dxfId="182" priority="184" stopIfTrue="1">
      <formula>$AJ279="header1"</formula>
    </cfRule>
  </conditionalFormatting>
  <conditionalFormatting sqref="B280:B281">
    <cfRule type="expression" dxfId="181" priority="181" stopIfTrue="1">
      <formula>$AJ280="header2"</formula>
    </cfRule>
    <cfRule type="expression" dxfId="180" priority="182" stopIfTrue="1">
      <formula>$AJ280="header1"</formula>
    </cfRule>
  </conditionalFormatting>
  <conditionalFormatting sqref="E280:P281">
    <cfRule type="expression" dxfId="179" priority="179" stopIfTrue="1">
      <formula>$AJ280="header2"</formula>
    </cfRule>
    <cfRule type="expression" dxfId="178" priority="180" stopIfTrue="1">
      <formula>$AJ280="header1"</formula>
    </cfRule>
  </conditionalFormatting>
  <conditionalFormatting sqref="C280:D281">
    <cfRule type="expression" dxfId="177" priority="177" stopIfTrue="1">
      <formula>$AJ280="header2"</formula>
    </cfRule>
    <cfRule type="expression" dxfId="176" priority="178" stopIfTrue="1">
      <formula>$AJ280="header1"</formula>
    </cfRule>
  </conditionalFormatting>
  <conditionalFormatting sqref="B59:P62">
    <cfRule type="expression" dxfId="175" priority="175" stopIfTrue="1">
      <formula>$AJ59="header2"</formula>
    </cfRule>
    <cfRule type="expression" dxfId="174" priority="176" stopIfTrue="1">
      <formula>$AJ59="header1"</formula>
    </cfRule>
  </conditionalFormatting>
  <conditionalFormatting sqref="T282:AC283">
    <cfRule type="expression" dxfId="173" priority="173" stopIfTrue="1">
      <formula>$AJ282="header2"</formula>
    </cfRule>
    <cfRule type="expression" dxfId="172" priority="174" stopIfTrue="1">
      <formula>$AJ282="header1"</formula>
    </cfRule>
  </conditionalFormatting>
  <conditionalFormatting sqref="E282:P283">
    <cfRule type="expression" dxfId="171" priority="171" stopIfTrue="1">
      <formula>$AJ282="header2"</formula>
    </cfRule>
    <cfRule type="expression" dxfId="170" priority="172" stopIfTrue="1">
      <formula>$AJ282="header1"</formula>
    </cfRule>
  </conditionalFormatting>
  <conditionalFormatting sqref="C282:D283">
    <cfRule type="expression" dxfId="169" priority="169" stopIfTrue="1">
      <formula>$AJ282="header2"</formula>
    </cfRule>
    <cfRule type="expression" dxfId="168" priority="170" stopIfTrue="1">
      <formula>$AJ282="header1"</formula>
    </cfRule>
  </conditionalFormatting>
  <conditionalFormatting sqref="B522:P533">
    <cfRule type="expression" dxfId="167" priority="167" stopIfTrue="1">
      <formula>$AJ522="header2"</formula>
    </cfRule>
    <cfRule type="expression" dxfId="166" priority="168" stopIfTrue="1">
      <formula>$AJ522="header1"</formula>
    </cfRule>
  </conditionalFormatting>
  <conditionalFormatting sqref="Y522:AC533">
    <cfRule type="expression" dxfId="165" priority="165" stopIfTrue="1">
      <formula>$AJ522="header2"</formula>
    </cfRule>
    <cfRule type="expression" dxfId="164" priority="166" stopIfTrue="1">
      <formula>$AJ522="header1"</formula>
    </cfRule>
  </conditionalFormatting>
  <conditionalFormatting sqref="T522:W533">
    <cfRule type="expression" dxfId="163" priority="163" stopIfTrue="1">
      <formula>$AJ522="header2"</formula>
    </cfRule>
    <cfRule type="expression" dxfId="162" priority="164" stopIfTrue="1">
      <formula>$AJ522="header1"</formula>
    </cfRule>
  </conditionalFormatting>
  <conditionalFormatting sqref="X522:X533">
    <cfRule type="expression" dxfId="161" priority="161" stopIfTrue="1">
      <formula>$AJ522="header2"</formula>
    </cfRule>
    <cfRule type="expression" dxfId="160" priority="162" stopIfTrue="1">
      <formula>$AJ522="header1"</formula>
    </cfRule>
  </conditionalFormatting>
  <conditionalFormatting sqref="E270:P271 Z270:AC271 B270:B271 T270:X271">
    <cfRule type="expression" dxfId="159" priority="159" stopIfTrue="1">
      <formula>$AJ270="header2"</formula>
    </cfRule>
    <cfRule type="expression" dxfId="158" priority="160" stopIfTrue="1">
      <formula>$AJ270="header1"</formula>
    </cfRule>
  </conditionalFormatting>
  <conditionalFormatting sqref="C270:D271">
    <cfRule type="expression" dxfId="157" priority="157" stopIfTrue="1">
      <formula>$AJ270="header2"</formula>
    </cfRule>
    <cfRule type="expression" dxfId="156" priority="158" stopIfTrue="1">
      <formula>$AJ270="header1"</formula>
    </cfRule>
  </conditionalFormatting>
  <conditionalFormatting sqref="Y270:Y271">
    <cfRule type="expression" dxfId="155" priority="155" stopIfTrue="1">
      <formula>$AJ270="header2"</formula>
    </cfRule>
    <cfRule type="expression" dxfId="154" priority="156" stopIfTrue="1">
      <formula>$AJ270="header1"</formula>
    </cfRule>
  </conditionalFormatting>
  <conditionalFormatting sqref="B46:P48 T46:AC48">
    <cfRule type="expression" dxfId="153" priority="153" stopIfTrue="1">
      <formula>$AJ46="header2"</formula>
    </cfRule>
    <cfRule type="expression" dxfId="152" priority="154" stopIfTrue="1">
      <formula>$AJ46="header1"</formula>
    </cfRule>
  </conditionalFormatting>
  <conditionalFormatting sqref="T418:W418 C418:P418 Y418:AC418">
    <cfRule type="expression" dxfId="151" priority="151" stopIfTrue="1">
      <formula>$AJ418="header2"</formula>
    </cfRule>
    <cfRule type="expression" dxfId="150" priority="152" stopIfTrue="1">
      <formula>$AJ418="header1"</formula>
    </cfRule>
  </conditionalFormatting>
  <conditionalFormatting sqref="B418">
    <cfRule type="expression" dxfId="149" priority="149" stopIfTrue="1">
      <formula>$AJ418="header2"</formula>
    </cfRule>
    <cfRule type="expression" dxfId="148" priority="150" stopIfTrue="1">
      <formula>$AJ418="header1"</formula>
    </cfRule>
  </conditionalFormatting>
  <conditionalFormatting sqref="X418">
    <cfRule type="expression" dxfId="147" priority="147" stopIfTrue="1">
      <formula>$AJ418="header2"</formula>
    </cfRule>
    <cfRule type="expression" dxfId="146" priority="148" stopIfTrue="1">
      <formula>$AJ418="header1"</formula>
    </cfRule>
  </conditionalFormatting>
  <conditionalFormatting sqref="T272:X273 B272:B273 Z272:AC273 E272:P273">
    <cfRule type="expression" dxfId="145" priority="145" stopIfTrue="1">
      <formula>$AJ272="header2"</formula>
    </cfRule>
    <cfRule type="expression" dxfId="144" priority="146" stopIfTrue="1">
      <formula>$AJ272="header1"</formula>
    </cfRule>
  </conditionalFormatting>
  <conditionalFormatting sqref="C272:D273">
    <cfRule type="expression" dxfId="143" priority="143" stopIfTrue="1">
      <formula>$AJ272="header2"</formula>
    </cfRule>
    <cfRule type="expression" dxfId="142" priority="144" stopIfTrue="1">
      <formula>$AJ272="header1"</formula>
    </cfRule>
  </conditionalFormatting>
  <conditionalFormatting sqref="Y272:Y273">
    <cfRule type="expression" dxfId="141" priority="141" stopIfTrue="1">
      <formula>$AJ272="header2"</formula>
    </cfRule>
    <cfRule type="expression" dxfId="140" priority="142" stopIfTrue="1">
      <formula>$AJ272="header1"</formula>
    </cfRule>
  </conditionalFormatting>
  <conditionalFormatting sqref="F429:P429 B429:C429 U427:W427 B430:B439 Y431:AC440 C430:P440 Y427:AC427 Y429:AC429">
    <cfRule type="expression" dxfId="139" priority="139" stopIfTrue="1">
      <formula>$AJ427="header2"</formula>
    </cfRule>
    <cfRule type="expression" dxfId="138" priority="140" stopIfTrue="1">
      <formula>$AJ427="header1"</formula>
    </cfRule>
  </conditionalFormatting>
  <conditionalFormatting sqref="J427:P427">
    <cfRule type="expression" dxfId="137" priority="137" stopIfTrue="1">
      <formula>$AJ427="header2"</formula>
    </cfRule>
    <cfRule type="expression" dxfId="136" priority="138" stopIfTrue="1">
      <formula>$AJ427="header1"</formula>
    </cfRule>
  </conditionalFormatting>
  <conditionalFormatting sqref="B427:I427">
    <cfRule type="expression" dxfId="135" priority="135" stopIfTrue="1">
      <formula>$AJ427="header2"</formula>
    </cfRule>
    <cfRule type="expression" dxfId="134" priority="136" stopIfTrue="1">
      <formula>$AJ427="header1"</formula>
    </cfRule>
  </conditionalFormatting>
  <conditionalFormatting sqref="X427">
    <cfRule type="expression" dxfId="133" priority="133" stopIfTrue="1">
      <formula>$AJ427="header2"</formula>
    </cfRule>
    <cfRule type="expression" dxfId="132" priority="134" stopIfTrue="1">
      <formula>$AJ427="header1"</formula>
    </cfRule>
  </conditionalFormatting>
  <conditionalFormatting sqref="T431:W431">
    <cfRule type="expression" dxfId="131" priority="131" stopIfTrue="1">
      <formula>$AJ431="header2"</formula>
    </cfRule>
    <cfRule type="expression" dxfId="130" priority="132" stopIfTrue="1">
      <formula>$AJ431="header1"</formula>
    </cfRule>
  </conditionalFormatting>
  <conditionalFormatting sqref="T433:W433">
    <cfRule type="expression" dxfId="129" priority="129" stopIfTrue="1">
      <formula>$AJ433="header2"</formula>
    </cfRule>
    <cfRule type="expression" dxfId="128" priority="130" stopIfTrue="1">
      <formula>$AJ433="header1"</formula>
    </cfRule>
  </conditionalFormatting>
  <conditionalFormatting sqref="T429:W429">
    <cfRule type="expression" dxfId="127" priority="125" stopIfTrue="1">
      <formula>$AJ429="header2"</formula>
    </cfRule>
    <cfRule type="expression" dxfId="126" priority="126" stopIfTrue="1">
      <formula>$AJ429="header1"</formula>
    </cfRule>
  </conditionalFormatting>
  <conditionalFormatting sqref="E429">
    <cfRule type="expression" dxfId="125" priority="127" stopIfTrue="1">
      <formula>$AJ429="header2"</formula>
    </cfRule>
    <cfRule type="expression" dxfId="124" priority="128" stopIfTrue="1">
      <formula>$AJ429="header1"</formula>
    </cfRule>
  </conditionalFormatting>
  <conditionalFormatting sqref="D429">
    <cfRule type="expression" dxfId="123" priority="123" stopIfTrue="1">
      <formula>$AJ429="header2"</formula>
    </cfRule>
    <cfRule type="expression" dxfId="122" priority="124" stopIfTrue="1">
      <formula>$AJ429="header1"</formula>
    </cfRule>
  </conditionalFormatting>
  <conditionalFormatting sqref="T432:W432">
    <cfRule type="expression" dxfId="121" priority="121" stopIfTrue="1">
      <formula>$AJ432="header2"</formula>
    </cfRule>
    <cfRule type="expression" dxfId="120" priority="122" stopIfTrue="1">
      <formula>$AJ432="header1"</formula>
    </cfRule>
  </conditionalFormatting>
  <conditionalFormatting sqref="T434:W434">
    <cfRule type="expression" dxfId="119" priority="119" stopIfTrue="1">
      <formula>$AJ434="header2"</formula>
    </cfRule>
    <cfRule type="expression" dxfId="118" priority="120" stopIfTrue="1">
      <formula>$AJ434="header1"</formula>
    </cfRule>
  </conditionalFormatting>
  <conditionalFormatting sqref="T435:W435">
    <cfRule type="expression" dxfId="117" priority="117" stopIfTrue="1">
      <formula>$AJ435="header2"</formula>
    </cfRule>
    <cfRule type="expression" dxfId="116" priority="118" stopIfTrue="1">
      <formula>$AJ435="header1"</formula>
    </cfRule>
  </conditionalFormatting>
  <conditionalFormatting sqref="T437:W437">
    <cfRule type="expression" dxfId="115" priority="115" stopIfTrue="1">
      <formula>$AJ437="header2"</formula>
    </cfRule>
    <cfRule type="expression" dxfId="114" priority="116" stopIfTrue="1">
      <formula>$AJ437="header1"</formula>
    </cfRule>
  </conditionalFormatting>
  <conditionalFormatting sqref="T436:W436">
    <cfRule type="expression" dxfId="113" priority="113" stopIfTrue="1">
      <formula>$AJ436="header2"</formula>
    </cfRule>
    <cfRule type="expression" dxfId="112" priority="114" stopIfTrue="1">
      <formula>$AJ436="header1"</formula>
    </cfRule>
  </conditionalFormatting>
  <conditionalFormatting sqref="T438:W438">
    <cfRule type="expression" dxfId="111" priority="111" stopIfTrue="1">
      <formula>$AJ438="header2"</formula>
    </cfRule>
    <cfRule type="expression" dxfId="110" priority="112" stopIfTrue="1">
      <formula>$AJ438="header1"</formula>
    </cfRule>
  </conditionalFormatting>
  <conditionalFormatting sqref="T439:W439">
    <cfRule type="expression" dxfId="109" priority="109" stopIfTrue="1">
      <formula>$AJ439="header2"</formula>
    </cfRule>
    <cfRule type="expression" dxfId="108" priority="110" stopIfTrue="1">
      <formula>$AJ439="header1"</formula>
    </cfRule>
  </conditionalFormatting>
  <conditionalFormatting sqref="T440:W440">
    <cfRule type="expression" dxfId="107" priority="107" stopIfTrue="1">
      <formula>$AJ440="header2"</formula>
    </cfRule>
    <cfRule type="expression" dxfId="106" priority="108" stopIfTrue="1">
      <formula>$AJ440="header1"</formula>
    </cfRule>
  </conditionalFormatting>
  <conditionalFormatting sqref="X429">
    <cfRule type="expression" dxfId="105" priority="101" stopIfTrue="1">
      <formula>$AJ429="header2"</formula>
    </cfRule>
    <cfRule type="expression" dxfId="104" priority="102" stopIfTrue="1">
      <formula>$AJ429="header1"</formula>
    </cfRule>
  </conditionalFormatting>
  <conditionalFormatting sqref="X431">
    <cfRule type="expression" dxfId="103" priority="105" stopIfTrue="1">
      <formula>$AJ431="header2"</formula>
    </cfRule>
    <cfRule type="expression" dxfId="102" priority="106" stopIfTrue="1">
      <formula>$AJ431="header1"</formula>
    </cfRule>
  </conditionalFormatting>
  <conditionalFormatting sqref="X433">
    <cfRule type="expression" dxfId="101" priority="103" stopIfTrue="1">
      <formula>$AJ433="header2"</formula>
    </cfRule>
    <cfRule type="expression" dxfId="100" priority="104" stopIfTrue="1">
      <formula>$AJ433="header1"</formula>
    </cfRule>
  </conditionalFormatting>
  <conditionalFormatting sqref="X432">
    <cfRule type="expression" dxfId="99" priority="99" stopIfTrue="1">
      <formula>$AJ432="header2"</formula>
    </cfRule>
    <cfRule type="expression" dxfId="98" priority="100" stopIfTrue="1">
      <formula>$AJ432="header1"</formula>
    </cfRule>
  </conditionalFormatting>
  <conditionalFormatting sqref="X434">
    <cfRule type="expression" dxfId="97" priority="97" stopIfTrue="1">
      <formula>$AJ434="header2"</formula>
    </cfRule>
    <cfRule type="expression" dxfId="96" priority="98" stopIfTrue="1">
      <formula>$AJ434="header1"</formula>
    </cfRule>
  </conditionalFormatting>
  <conditionalFormatting sqref="X435">
    <cfRule type="expression" dxfId="95" priority="95" stopIfTrue="1">
      <formula>$AJ435="header2"</formula>
    </cfRule>
    <cfRule type="expression" dxfId="94" priority="96" stopIfTrue="1">
      <formula>$AJ435="header1"</formula>
    </cfRule>
  </conditionalFormatting>
  <conditionalFormatting sqref="X437">
    <cfRule type="expression" dxfId="93" priority="93" stopIfTrue="1">
      <formula>$AJ437="header2"</formula>
    </cfRule>
    <cfRule type="expression" dxfId="92" priority="94" stopIfTrue="1">
      <formula>$AJ437="header1"</formula>
    </cfRule>
  </conditionalFormatting>
  <conditionalFormatting sqref="X436">
    <cfRule type="expression" dxfId="91" priority="91" stopIfTrue="1">
      <formula>$AJ436="header2"</formula>
    </cfRule>
    <cfRule type="expression" dxfId="90" priority="92" stopIfTrue="1">
      <formula>$AJ436="header1"</formula>
    </cfRule>
  </conditionalFormatting>
  <conditionalFormatting sqref="X438">
    <cfRule type="expression" dxfId="89" priority="89" stopIfTrue="1">
      <formula>$AJ438="header2"</formula>
    </cfRule>
    <cfRule type="expression" dxfId="88" priority="90" stopIfTrue="1">
      <formula>$AJ438="header1"</formula>
    </cfRule>
  </conditionalFormatting>
  <conditionalFormatting sqref="X439">
    <cfRule type="expression" dxfId="87" priority="87" stopIfTrue="1">
      <formula>$AJ439="header2"</formula>
    </cfRule>
    <cfRule type="expression" dxfId="86" priority="88" stopIfTrue="1">
      <formula>$AJ439="header1"</formula>
    </cfRule>
  </conditionalFormatting>
  <conditionalFormatting sqref="X440">
    <cfRule type="expression" dxfId="85" priority="85" stopIfTrue="1">
      <formula>$AJ440="header2"</formula>
    </cfRule>
    <cfRule type="expression" dxfId="84" priority="86" stopIfTrue="1">
      <formula>$AJ440="header1"</formula>
    </cfRule>
  </conditionalFormatting>
  <conditionalFormatting sqref="B440">
    <cfRule type="expression" dxfId="83" priority="83" stopIfTrue="1">
      <formula>$AJ440="header2"</formula>
    </cfRule>
    <cfRule type="expression" dxfId="82" priority="84" stopIfTrue="1">
      <formula>$AJ440="header1"</formula>
    </cfRule>
  </conditionalFormatting>
  <conditionalFormatting sqref="T427">
    <cfRule type="expression" dxfId="81" priority="81" stopIfTrue="1">
      <formula>$AJ427="header2"</formula>
    </cfRule>
    <cfRule type="expression" dxfId="80" priority="82" stopIfTrue="1">
      <formula>$AJ427="header1"</formula>
    </cfRule>
  </conditionalFormatting>
  <conditionalFormatting sqref="Y430:AC430">
    <cfRule type="expression" dxfId="79" priority="79" stopIfTrue="1">
      <formula>$AJ430="header2"</formula>
    </cfRule>
    <cfRule type="expression" dxfId="78" priority="80" stopIfTrue="1">
      <formula>$AJ430="header1"</formula>
    </cfRule>
  </conditionalFormatting>
  <conditionalFormatting sqref="T430:W430">
    <cfRule type="expression" dxfId="77" priority="77" stopIfTrue="1">
      <formula>$AJ430="header2"</formula>
    </cfRule>
    <cfRule type="expression" dxfId="76" priority="78" stopIfTrue="1">
      <formula>$AJ430="header1"</formula>
    </cfRule>
  </conditionalFormatting>
  <conditionalFormatting sqref="X430">
    <cfRule type="expression" dxfId="75" priority="75" stopIfTrue="1">
      <formula>$AJ430="header2"</formula>
    </cfRule>
    <cfRule type="expression" dxfId="74" priority="76" stopIfTrue="1">
      <formula>$AJ430="header1"</formula>
    </cfRule>
  </conditionalFormatting>
  <conditionalFormatting sqref="C490:P490 Y490:AC490 Y493:AC493 C493:P493">
    <cfRule type="expression" dxfId="73" priority="73" stopIfTrue="1">
      <formula>$AJ490="header2"</formula>
    </cfRule>
    <cfRule type="expression" dxfId="72" priority="74" stopIfTrue="1">
      <formula>$AJ490="header1"</formula>
    </cfRule>
  </conditionalFormatting>
  <conditionalFormatting sqref="T490:W490 T493:W493">
    <cfRule type="expression" dxfId="71" priority="71" stopIfTrue="1">
      <formula>$AJ490="header2"</formula>
    </cfRule>
    <cfRule type="expression" dxfId="70" priority="72" stopIfTrue="1">
      <formula>$AJ490="header1"</formula>
    </cfRule>
  </conditionalFormatting>
  <conditionalFormatting sqref="B490 B493">
    <cfRule type="expression" dxfId="69" priority="69" stopIfTrue="1">
      <formula>$AJ490="header2"</formula>
    </cfRule>
    <cfRule type="expression" dxfId="68" priority="70" stopIfTrue="1">
      <formula>$AJ490="header1"</formula>
    </cfRule>
  </conditionalFormatting>
  <conditionalFormatting sqref="X490 X493">
    <cfRule type="expression" dxfId="67" priority="67" stopIfTrue="1">
      <formula>$AJ490="header2"</formula>
    </cfRule>
    <cfRule type="expression" dxfId="66" priority="68" stopIfTrue="1">
      <formula>$AJ490="header1"</formula>
    </cfRule>
  </conditionalFormatting>
  <conditionalFormatting sqref="Y491:AC492 C491:P492">
    <cfRule type="expression" dxfId="65" priority="65" stopIfTrue="1">
      <formula>$AJ491="header2"</formula>
    </cfRule>
    <cfRule type="expression" dxfId="64" priority="66" stopIfTrue="1">
      <formula>$AJ491="header1"</formula>
    </cfRule>
  </conditionalFormatting>
  <conditionalFormatting sqref="T491:W492">
    <cfRule type="expression" dxfId="63" priority="63" stopIfTrue="1">
      <formula>$AJ491="header2"</formula>
    </cfRule>
    <cfRule type="expression" dxfId="62" priority="64" stopIfTrue="1">
      <formula>$AJ491="header1"</formula>
    </cfRule>
  </conditionalFormatting>
  <conditionalFormatting sqref="B491:B492">
    <cfRule type="expression" dxfId="61" priority="61" stopIfTrue="1">
      <formula>$AJ491="header2"</formula>
    </cfRule>
    <cfRule type="expression" dxfId="60" priority="62" stopIfTrue="1">
      <formula>$AJ491="header1"</formula>
    </cfRule>
  </conditionalFormatting>
  <conditionalFormatting sqref="X491:X492">
    <cfRule type="expression" dxfId="59" priority="59" stopIfTrue="1">
      <formula>$AJ491="header2"</formula>
    </cfRule>
    <cfRule type="expression" dxfId="58" priority="60" stopIfTrue="1">
      <formula>$AJ491="header1"</formula>
    </cfRule>
  </conditionalFormatting>
  <conditionalFormatting sqref="B340:P341 T340:AC341">
    <cfRule type="expression" dxfId="57" priority="57" stopIfTrue="1">
      <formula>$AJ340="header2"</formula>
    </cfRule>
    <cfRule type="expression" dxfId="56" priority="58" stopIfTrue="1">
      <formula>$AJ340="header1"</formula>
    </cfRule>
  </conditionalFormatting>
  <conditionalFormatting sqref="C451:P452">
    <cfRule type="expression" dxfId="55" priority="55" stopIfTrue="1">
      <formula>$AJ451="header2"</formula>
    </cfRule>
    <cfRule type="expression" dxfId="54" priority="56" stopIfTrue="1">
      <formula>$AJ451="header1"</formula>
    </cfRule>
  </conditionalFormatting>
  <conditionalFormatting sqref="Y451:AC452">
    <cfRule type="expression" dxfId="53" priority="53" stopIfTrue="1">
      <formula>$AJ451="header2"</formula>
    </cfRule>
    <cfRule type="expression" dxfId="52" priority="54" stopIfTrue="1">
      <formula>$AJ451="header1"</formula>
    </cfRule>
  </conditionalFormatting>
  <conditionalFormatting sqref="T451:W452">
    <cfRule type="expression" dxfId="51" priority="51" stopIfTrue="1">
      <formula>$AJ451="header2"</formula>
    </cfRule>
    <cfRule type="expression" dxfId="50" priority="52" stopIfTrue="1">
      <formula>$AJ451="header1"</formula>
    </cfRule>
  </conditionalFormatting>
  <conditionalFormatting sqref="X451:X452">
    <cfRule type="expression" dxfId="49" priority="49" stopIfTrue="1">
      <formula>$AJ451="header2"</formula>
    </cfRule>
    <cfRule type="expression" dxfId="48" priority="50" stopIfTrue="1">
      <formula>$AJ451="header1"</formula>
    </cfRule>
  </conditionalFormatting>
  <conditionalFormatting sqref="B451:B452">
    <cfRule type="expression" dxfId="47" priority="47" stopIfTrue="1">
      <formula>$AJ451="header2"</formula>
    </cfRule>
    <cfRule type="expression" dxfId="46" priority="48" stopIfTrue="1">
      <formula>$AJ451="header1"</formula>
    </cfRule>
  </conditionalFormatting>
  <conditionalFormatting sqref="F428:P428 B428:C428 Y428:AC428">
    <cfRule type="expression" dxfId="45" priority="45" stopIfTrue="1">
      <formula>$AJ428="header2"</formula>
    </cfRule>
    <cfRule type="expression" dxfId="44" priority="46" stopIfTrue="1">
      <formula>$AJ428="header1"</formula>
    </cfRule>
  </conditionalFormatting>
  <conditionalFormatting sqref="T428:W428">
    <cfRule type="expression" dxfId="43" priority="41" stopIfTrue="1">
      <formula>$AJ428="header2"</formula>
    </cfRule>
    <cfRule type="expression" dxfId="42" priority="42" stopIfTrue="1">
      <formula>$AJ428="header1"</formula>
    </cfRule>
  </conditionalFormatting>
  <conditionalFormatting sqref="E428">
    <cfRule type="expression" dxfId="41" priority="43" stopIfTrue="1">
      <formula>$AJ428="header2"</formula>
    </cfRule>
    <cfRule type="expression" dxfId="40" priority="44" stopIfTrue="1">
      <formula>$AJ428="header1"</formula>
    </cfRule>
  </conditionalFormatting>
  <conditionalFormatting sqref="D428">
    <cfRule type="expression" dxfId="39" priority="39" stopIfTrue="1">
      <formula>$AJ428="header2"</formula>
    </cfRule>
    <cfRule type="expression" dxfId="38" priority="40" stopIfTrue="1">
      <formula>$AJ428="header1"</formula>
    </cfRule>
  </conditionalFormatting>
  <conditionalFormatting sqref="X428">
    <cfRule type="expression" dxfId="37" priority="37" stopIfTrue="1">
      <formula>$AJ428="header2"</formula>
    </cfRule>
    <cfRule type="expression" dxfId="36" priority="38" stopIfTrue="1">
      <formula>$AJ428="header1"</formula>
    </cfRule>
  </conditionalFormatting>
  <conditionalFormatting sqref="B42:P45 T42:AC45">
    <cfRule type="expression" dxfId="35" priority="35" stopIfTrue="1">
      <formula>$AJ42="header2"</formula>
    </cfRule>
    <cfRule type="expression" dxfId="34" priority="36" stopIfTrue="1">
      <formula>$AJ42="header1"</formula>
    </cfRule>
  </conditionalFormatting>
  <conditionalFormatting sqref="B557:P558">
    <cfRule type="expression" dxfId="33" priority="33" stopIfTrue="1">
      <formula>$AJ557="header2"</formula>
    </cfRule>
    <cfRule type="expression" dxfId="32" priority="34" stopIfTrue="1">
      <formula>$AJ557="header1"</formula>
    </cfRule>
  </conditionalFormatting>
  <conditionalFormatting sqref="Y557:AC558">
    <cfRule type="expression" dxfId="31" priority="31" stopIfTrue="1">
      <formula>$AJ557="header2"</formula>
    </cfRule>
    <cfRule type="expression" dxfId="30" priority="32" stopIfTrue="1">
      <formula>$AJ557="header1"</formula>
    </cfRule>
  </conditionalFormatting>
  <conditionalFormatting sqref="T557:W558">
    <cfRule type="expression" dxfId="29" priority="29" stopIfTrue="1">
      <formula>$AJ557="header2"</formula>
    </cfRule>
    <cfRule type="expression" dxfId="28" priority="30" stopIfTrue="1">
      <formula>$AJ557="header1"</formula>
    </cfRule>
  </conditionalFormatting>
  <conditionalFormatting sqref="X557:X558">
    <cfRule type="expression" dxfId="27" priority="27" stopIfTrue="1">
      <formula>$AJ557="header2"</formula>
    </cfRule>
    <cfRule type="expression" dxfId="26" priority="28" stopIfTrue="1">
      <formula>$AJ557="header1"</formula>
    </cfRule>
  </conditionalFormatting>
  <conditionalFormatting sqref="B329:P329 T329:AC329">
    <cfRule type="expression" dxfId="25" priority="25" stopIfTrue="1">
      <formula>$AJ329="header2"</formula>
    </cfRule>
    <cfRule type="expression" dxfId="24" priority="26" stopIfTrue="1">
      <formula>$AJ329="header1"</formula>
    </cfRule>
  </conditionalFormatting>
  <conditionalFormatting sqref="B22:P23 T22:AC23">
    <cfRule type="expression" dxfId="23" priority="23" stopIfTrue="1">
      <formula>$AJ22="header2"</formula>
    </cfRule>
    <cfRule type="expression" dxfId="22" priority="24" stopIfTrue="1">
      <formula>$AJ22="header1"</formula>
    </cfRule>
  </conditionalFormatting>
  <conditionalFormatting sqref="B458:P459 Y458:AC459">
    <cfRule type="expression" dxfId="21" priority="21" stopIfTrue="1">
      <formula>$AJ458="header2"</formula>
    </cfRule>
    <cfRule type="expression" dxfId="20" priority="22" stopIfTrue="1">
      <formula>$AJ458="header1"</formula>
    </cfRule>
  </conditionalFormatting>
  <conditionalFormatting sqref="T458:W459">
    <cfRule type="expression" dxfId="19" priority="19" stopIfTrue="1">
      <formula>$AJ458="header2"</formula>
    </cfRule>
    <cfRule type="expression" dxfId="18" priority="20" stopIfTrue="1">
      <formula>$AJ458="header1"</formula>
    </cfRule>
  </conditionalFormatting>
  <conditionalFormatting sqref="X458:X459">
    <cfRule type="expression" dxfId="17" priority="17" stopIfTrue="1">
      <formula>$AJ458="header2"</formula>
    </cfRule>
    <cfRule type="expression" dxfId="16" priority="18" stopIfTrue="1">
      <formula>$AJ458="header1"</formula>
    </cfRule>
  </conditionalFormatting>
  <conditionalFormatting sqref="Y495:AC496 C495:P496">
    <cfRule type="expression" dxfId="15" priority="15" stopIfTrue="1">
      <formula>$AJ495="header2"</formula>
    </cfRule>
    <cfRule type="expression" dxfId="14" priority="16" stopIfTrue="1">
      <formula>$AJ495="header1"</formula>
    </cfRule>
  </conditionalFormatting>
  <conditionalFormatting sqref="T495:W496">
    <cfRule type="expression" dxfId="13" priority="13" stopIfTrue="1">
      <formula>$AJ495="header2"</formula>
    </cfRule>
    <cfRule type="expression" dxfId="12" priority="14" stopIfTrue="1">
      <formula>$AJ495="header1"</formula>
    </cfRule>
  </conditionalFormatting>
  <conditionalFormatting sqref="B495:B496">
    <cfRule type="expression" dxfId="11" priority="11" stopIfTrue="1">
      <formula>$AJ495="header2"</formula>
    </cfRule>
    <cfRule type="expression" dxfId="10" priority="12" stopIfTrue="1">
      <formula>$AJ495="header1"</formula>
    </cfRule>
  </conditionalFormatting>
  <conditionalFormatting sqref="X495:X496">
    <cfRule type="expression" dxfId="9" priority="9" stopIfTrue="1">
      <formula>$AJ495="header2"</formula>
    </cfRule>
    <cfRule type="expression" dxfId="8" priority="10" stopIfTrue="1">
      <formula>$AJ495="header1"</formula>
    </cfRule>
  </conditionalFormatting>
  <conditionalFormatting sqref="T37:W41 B33:P41 X33:AC41 T33:W35">
    <cfRule type="expression" dxfId="7" priority="7" stopIfTrue="1">
      <formula>$AJ33="header2"</formula>
    </cfRule>
    <cfRule type="expression" dxfId="6" priority="8" stopIfTrue="1">
      <formula>$AJ33="header1"</formula>
    </cfRule>
  </conditionalFormatting>
  <conditionalFormatting sqref="T36:W36">
    <cfRule type="expression" dxfId="5" priority="5" stopIfTrue="1">
      <formula>$AJ36="header2"</formula>
    </cfRule>
    <cfRule type="expression" dxfId="4" priority="6" stopIfTrue="1">
      <formula>$AJ36="header1"</formula>
    </cfRule>
  </conditionalFormatting>
  <conditionalFormatting sqref="B30:P32 T30:AC32">
    <cfRule type="expression" dxfId="3" priority="3" stopIfTrue="1">
      <formula>$AJ30="header2"</formula>
    </cfRule>
    <cfRule type="expression" dxfId="2" priority="4" stopIfTrue="1">
      <formula>$AJ30="header1"</formula>
    </cfRule>
  </conditionalFormatting>
  <conditionalFormatting sqref="B26:P29 T26:AC29">
    <cfRule type="expression" dxfId="1" priority="1" stopIfTrue="1">
      <formula>$AJ26="header2"</formula>
    </cfRule>
    <cfRule type="expression" dxfId="0" priority="2" stopIfTrue="1">
      <formula>$AJ26="header1"</formula>
    </cfRule>
  </conditionalFormatting>
  <dataValidations count="2">
    <dataValidation type="list" allowBlank="1" showInputMessage="1" showErrorMessage="1" sqref="U9" xr:uid="{25DBA450-D4B3-421F-892C-12096361B389}">
      <formula1>$S$9:$S$11</formula1>
    </dataValidation>
    <dataValidation type="list" allowBlank="1" showInputMessage="1" showErrorMessage="1" sqref="U10" xr:uid="{BC2C167E-54E6-4E31-9847-FD717788A97A}">
      <formula1>$S$13:$S$14</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A79C1-748D-4BAB-BD1C-21B1BF675E78}">
  <sheetPr>
    <tabColor rgb="FFFFC000"/>
  </sheetPr>
  <dimension ref="B2:J8"/>
  <sheetViews>
    <sheetView workbookViewId="0">
      <selection activeCell="J2" sqref="J2:J8"/>
    </sheetView>
  </sheetViews>
  <sheetFormatPr defaultRowHeight="14.4"/>
  <sheetData>
    <row r="2" spans="2:10" ht="27.6">
      <c r="B2" s="4" t="s">
        <v>1221</v>
      </c>
      <c r="J2" s="1" t="s">
        <v>1222</v>
      </c>
    </row>
    <row r="3" spans="2:10">
      <c r="B3" s="2" t="s">
        <v>1223</v>
      </c>
      <c r="J3" s="2" t="s">
        <v>1224</v>
      </c>
    </row>
    <row r="4" spans="2:10">
      <c r="B4" s="3" t="s">
        <v>1185</v>
      </c>
      <c r="J4" s="3" t="s">
        <v>1185</v>
      </c>
    </row>
    <row r="5" spans="2:10">
      <c r="B5" s="3" t="s">
        <v>1186</v>
      </c>
      <c r="J5" s="3" t="s">
        <v>1186</v>
      </c>
    </row>
    <row r="6" spans="2:10">
      <c r="B6" s="3" t="s">
        <v>1225</v>
      </c>
      <c r="J6" s="3" t="s">
        <v>1225</v>
      </c>
    </row>
    <row r="7" spans="2:10">
      <c r="B7" s="3" t="s">
        <v>1187</v>
      </c>
      <c r="J7" s="3" t="s">
        <v>1187</v>
      </c>
    </row>
    <row r="8" spans="2:10">
      <c r="B8" s="3" t="s">
        <v>1188</v>
      </c>
      <c r="J8" s="3" t="s">
        <v>1188</v>
      </c>
    </row>
  </sheetData>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FD991022A2584A9BF8A9A38B0DA710" ma:contentTypeVersion="4" ma:contentTypeDescription="Create a new document." ma:contentTypeScope="" ma:versionID="75a8becca39cde72cfab9a94d445460a">
  <xsd:schema xmlns:xsd="http://www.w3.org/2001/XMLSchema" xmlns:xs="http://www.w3.org/2001/XMLSchema" xmlns:p="http://schemas.microsoft.com/office/2006/metadata/properties" xmlns:ns2="a8854400-21ff-4cb7-8a3b-2775015b6737" targetNamespace="http://schemas.microsoft.com/office/2006/metadata/properties" ma:root="true" ma:fieldsID="6c7debd24f2fcdaeccd3849959c1cd42" ns2:_="">
    <xsd:import namespace="a8854400-21ff-4cb7-8a3b-2775015b67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54400-21ff-4cb7-8a3b-2775015b67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F2F2D3-C42B-4CC8-B2EE-D0234D2B650D}">
  <ds:schemaRefs>
    <ds:schemaRef ds:uri="http://schemas.microsoft.com/sharepoint/v3/contenttype/forms"/>
  </ds:schemaRefs>
</ds:datastoreItem>
</file>

<file path=customXml/itemProps2.xml><?xml version="1.0" encoding="utf-8"?>
<ds:datastoreItem xmlns:ds="http://schemas.openxmlformats.org/officeDocument/2006/customXml" ds:itemID="{FF9CDB85-E0D0-453F-88B9-EABDE3893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54400-21ff-4cb7-8a3b-2775015b67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B5E941-9422-4C30-BFC2-5F344083C6B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Menu</vt:lpstr>
      <vt:lpstr>Print Pricelist_Comm Channel</vt:lpstr>
      <vt:lpstr>OPS HW Carepacks</vt:lpstr>
      <vt:lpstr>Print Trans Portfolio_Comm chan</vt:lpstr>
      <vt:lpstr>HP Supplies &amp; Media</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Navarro Martin</dc:creator>
  <cp:keywords/>
  <dc:description/>
  <cp:lastModifiedBy>Fies, Hilde (Channel Marketing)</cp:lastModifiedBy>
  <cp:revision/>
  <dcterms:created xsi:type="dcterms:W3CDTF">2019-03-28T12:59:58Z</dcterms:created>
  <dcterms:modified xsi:type="dcterms:W3CDTF">2023-03-31T06:25:01Z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0x0101000CFD991022A2584A9BF8A9A38B0DA710</vt:lpwstr>
  </property>
</Properties>
</file>